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<sst xmlns="http://schemas.openxmlformats.org/spreadsheetml/2006/main" count="240" uniqueCount="125">
  <si>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</si>
  <si>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</si>
  <si>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</si>
  <si>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</si>
  <si>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</si>
  <si>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</si>
  <si>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</si>
  <si>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</si>
  <si>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</si>
  <si>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</si>
  <si>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</si>
  <si>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</si>
  <si>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</si>
  <si>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</si>
  <si>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</si>
  <si>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</si>
  <si>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</si>
  <si>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</si>
  <si>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</si>
  <si>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</si>
  <si>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</si>
  <si>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</si>
  <si>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</si>
  <si>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</si>
  <si>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</si>
  <si>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</si>
  <si>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</si>
  <si>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</si>
  <si>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</si>
  <si>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</si>
  <si>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</si>
  <si>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</si>
  <si>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</si>
  <si>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</si>
  <si>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</si>
  <si>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</si>
  <si>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</si>
  <si>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</si>
  <si>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</si>
  <si>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</si>
  <si>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</si>
  <si>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</si>
  <si>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</si>
  <si>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</si>
  <si>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</si>
  <si>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</si>
  <si>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</si>
  <si>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</si>
  <si>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</si>
  <si>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</si>
  <si>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</si>
  <si>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</si>
  <si>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</si>
  <si>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</si>
  <si>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</si>
  <si>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</si>
  <si>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</si>
  <si>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</si>
  <si>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</si>
  <si>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</si>
  <si>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</si>
  <si>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</si>
  <si>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</si>
  <si>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</si>
  <si>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</si>
  <si>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</si>
  <si>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</si>
  <si>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</si>
  <si>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</si>
  <si>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</si>
  <si>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</si>
  <si>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</si>
  <si>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</si>
  <si>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</si>
  <si>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</si>
  <si>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</si>
  <si>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</si>
  <si>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</si>
  <si>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</si>
  <si>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</si>
  <si>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</si>
  <si>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</si>
  <si>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</si>
  <si>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</si>
  <si>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</si>
  <si>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</si>
  <si>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</si>
  <si>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</si>
  <si>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</si>
  <si>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</si>
  <si>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</si>
  <si>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</si>
  <si>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</si>
  <si>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</si>
  <si>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</si>
  <si>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</si>
  <si>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</si>
  <si>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</si>
  <si>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</si>
  <si>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</si>
  <si>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</si>
  <si>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</si>
  <si>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</si>
  <si>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</si>
  <si>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</si>
  <si>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</si>
  <si>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</si>
  <si>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</si>
  <si>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</si>
  <si>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天栄村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</si>
  <si>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</si>
  <si>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</si>
  <si>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</si>
  <si>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</si>
  <si>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</si>
  <si>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</si>
  <si>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</si>
  <si>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</si>
  <si>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</si>
  <si>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</si>
  <si>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</si>
  <si>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</si>
  <si>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今後、更新時期が集中的に到来することを見据えた、更新事業の計画策定が課題であります。</t>
    <rPh sb="159" eb="161">
      <t>ミス</t>
    </rPh>
    <phoneticPr fontId="4"/>
  </si>
  <si>
    <t>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phoneticPr fontId="4"/>
  </si>
  <si>
    <t>　①収益的収支比率については、５０％を下回っていますが、これは地方債償還金を料金収入だけでは補えず、一般会計繰入金で補填している現状にあるためです。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今後の更新時期に向け、資産の確保が必要となりますが⑤経費回収率からもうかがえるように、使用料で回収すべき経費を料金収入だけでは補えていないことから、料金の見直しについても視野に入れた検討をする必要があります。
　⑥汚水処理原価及び⑦施設利用率にあっては、類似団体平均値に比べ良好なことがみてとれることから当面は現状を維持していきます。
　⑧水洗化率は９６％を超えており、未だ未接続の地域が一部残っていますが、広大な面積を有し、集落が点在している当村にあっては、これ以上の伸びは期待できないことから、現状を維持していく考えであります。</t>
    <rPh sb="93" eb="95">
      <t>ゲンザイ</t>
    </rPh>
    <rPh sb="95" eb="97">
      <t>トウシ</t>
    </rPh>
    <rPh sb="97" eb="99">
      <t>ジギョウ</t>
    </rPh>
    <rPh sb="100" eb="10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</si>
</sst>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52320"/>
        <c:axId val="104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4552320"/>
        <c:axId val="104570880"/>
      </c:lineChart>
      <c:dateAx>
        <c:axId val="104552320"/>
        <c:scaling>
          <c:orientation val="minMax"/>
        </c:scaling>
        <c:delete val="1"/>
        <c:axPos val="b"/>
        <c:numFmt formatCode="ge" sourceLinked="1"/>
        <c:majorTickMark val="none"/>
        <c:minorTickMark val="none"/>
        <c:tickLblPos val="none"/>
        <c:crossAx val="104570880"/>
        <c:crosses val="autoZero"/>
        <c:auto val="1"/>
        <c:lblOffset val="100"/>
        <c:baseTimeUnit val="years"/>
      </c:dateAx>
      <c:valAx>
        <c:axId val="104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61.71</c:v>
                </c:pt>
                <c:pt idx="1">
                  <c:v>63.51</c:v>
                </c:pt>
                <c:pt idx="2">
                  <c:v>62.46</c:v>
                </c:pt>
                <c:pt idx="3">
                  <c:v>62.01</c:v>
                </c:pt>
                <c:pt idx="4">
                  <c:v>56.88</c:v>
                </c:pt>
              </c:numCache>
            </c:numRef>
          </c:val>
        </c:ser>
        <c:dLbls>
          <c:showLegendKey val="0"/>
          <c:showVal val="0"/>
          <c:showCatName val="0"/>
          <c:showSerName val="0"/>
          <c:showPercent val="0"/>
          <c:showBubbleSize val="0"/>
        </c:dLbls>
        <c:gapWidth val="150"/>
        <c:axId val="106137856"/>
        <c:axId val="1061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6137856"/>
        <c:axId val="106160512"/>
      </c:lineChart>
      <c:dateAx>
        <c:axId val="106137856"/>
        <c:scaling>
          <c:orientation val="minMax"/>
        </c:scaling>
        <c:delete val="1"/>
        <c:axPos val="b"/>
        <c:numFmt formatCode="ge" sourceLinked="1"/>
        <c:majorTickMark val="none"/>
        <c:minorTickMark val="none"/>
        <c:tickLblPos val="none"/>
        <c:crossAx val="106160512"/>
        <c:crosses val="autoZero"/>
        <c:auto val="1"/>
        <c:lblOffset val="100"/>
        <c:baseTimeUnit val="years"/>
      </c:dateAx>
      <c:valAx>
        <c:axId val="1061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97.77</c:v>
                </c:pt>
                <c:pt idx="1">
                  <c:v>97.47</c:v>
                </c:pt>
                <c:pt idx="2">
                  <c:v>96.04</c:v>
                </c:pt>
                <c:pt idx="3">
                  <c:v>96.93</c:v>
                </c:pt>
                <c:pt idx="4">
                  <c:v>97.11</c:v>
                </c:pt>
              </c:numCache>
            </c:numRef>
          </c:val>
        </c:ser>
        <c:dLbls>
          <c:showLegendKey val="0"/>
          <c:showVal val="0"/>
          <c:showCatName val="0"/>
          <c:showSerName val="0"/>
          <c:showPercent val="0"/>
          <c:showBubbleSize val="0"/>
        </c:dLbls>
        <c:gapWidth val="150"/>
        <c:axId val="106194816"/>
        <c:axId val="1062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6194816"/>
        <c:axId val="106201088"/>
      </c:lineChart>
      <c:dateAx>
        <c:axId val="106194816"/>
        <c:scaling>
          <c:orientation val="minMax"/>
        </c:scaling>
        <c:delete val="1"/>
        <c:axPos val="b"/>
        <c:numFmt formatCode="ge" sourceLinked="1"/>
        <c:majorTickMark val="none"/>
        <c:minorTickMark val="none"/>
        <c:tickLblPos val="none"/>
        <c:crossAx val="106201088"/>
        <c:crosses val="autoZero"/>
        <c:auto val="1"/>
        <c:lblOffset val="100"/>
        <c:baseTimeUnit val="years"/>
      </c:dateAx>
      <c:valAx>
        <c:axId val="1062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47.99</c:v>
                </c:pt>
                <c:pt idx="1">
                  <c:v>31.44</c:v>
                </c:pt>
                <c:pt idx="2">
                  <c:v>48.44</c:v>
                </c:pt>
                <c:pt idx="3">
                  <c:v>47.83</c:v>
                </c:pt>
                <c:pt idx="4">
                  <c:v>48.59</c:v>
                </c:pt>
              </c:numCache>
            </c:numRef>
          </c:val>
        </c:ser>
        <c:dLbls>
          <c:showLegendKey val="0"/>
          <c:showVal val="0"/>
          <c:showCatName val="0"/>
          <c:showSerName val="0"/>
          <c:showPercent val="0"/>
          <c:showBubbleSize val="0"/>
        </c:dLbls>
        <c:gapWidth val="150"/>
        <c:axId val="104732160"/>
        <c:axId val="1047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32160"/>
        <c:axId val="104734080"/>
      </c:lineChart>
      <c:dateAx>
        <c:axId val="104732160"/>
        <c:scaling>
          <c:orientation val="minMax"/>
        </c:scaling>
        <c:delete val="1"/>
        <c:axPos val="b"/>
        <c:numFmt formatCode="ge" sourceLinked="1"/>
        <c:majorTickMark val="none"/>
        <c:minorTickMark val="none"/>
        <c:tickLblPos val="none"/>
        <c:crossAx val="104734080"/>
        <c:crosses val="autoZero"/>
        <c:auto val="1"/>
        <c:lblOffset val="100"/>
        <c:baseTimeUnit val="years"/>
      </c:dateAx>
      <c:valAx>
        <c:axId val="1047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64544"/>
        <c:axId val="1047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64544"/>
        <c:axId val="104766464"/>
      </c:lineChart>
      <c:dateAx>
        <c:axId val="104764544"/>
        <c:scaling>
          <c:orientation val="minMax"/>
        </c:scaling>
        <c:delete val="1"/>
        <c:axPos val="b"/>
        <c:numFmt formatCode="ge" sourceLinked="1"/>
        <c:majorTickMark val="none"/>
        <c:minorTickMark val="none"/>
        <c:tickLblPos val="none"/>
        <c:crossAx val="104766464"/>
        <c:crosses val="autoZero"/>
        <c:auto val="1"/>
        <c:lblOffset val="100"/>
        <c:baseTimeUnit val="years"/>
      </c:dateAx>
      <c:valAx>
        <c:axId val="1047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74752"/>
        <c:axId val="1048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74752"/>
        <c:axId val="104876672"/>
      </c:lineChart>
      <c:dateAx>
        <c:axId val="104874752"/>
        <c:scaling>
          <c:orientation val="minMax"/>
        </c:scaling>
        <c:delete val="1"/>
        <c:axPos val="b"/>
        <c:numFmt formatCode="ge" sourceLinked="1"/>
        <c:majorTickMark val="none"/>
        <c:minorTickMark val="none"/>
        <c:tickLblPos val="none"/>
        <c:crossAx val="104876672"/>
        <c:crosses val="autoZero"/>
        <c:auto val="1"/>
        <c:lblOffset val="100"/>
        <c:baseTimeUnit val="years"/>
      </c:dateAx>
      <c:valAx>
        <c:axId val="1048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21344"/>
        <c:axId val="105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21344"/>
        <c:axId val="105980288"/>
      </c:lineChart>
      <c:dateAx>
        <c:axId val="104921344"/>
        <c:scaling>
          <c:orientation val="minMax"/>
        </c:scaling>
        <c:delete val="1"/>
        <c:axPos val="b"/>
        <c:numFmt formatCode="ge" sourceLinked="1"/>
        <c:majorTickMark val="none"/>
        <c:minorTickMark val="none"/>
        <c:tickLblPos val="none"/>
        <c:crossAx val="105980288"/>
        <c:crosses val="autoZero"/>
        <c:auto val="1"/>
        <c:lblOffset val="100"/>
        <c:baseTimeUnit val="years"/>
      </c:dateAx>
      <c:valAx>
        <c:axId val="105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10880"/>
        <c:axId val="106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10880"/>
        <c:axId val="106021248"/>
      </c:lineChart>
      <c:dateAx>
        <c:axId val="106010880"/>
        <c:scaling>
          <c:orientation val="minMax"/>
        </c:scaling>
        <c:delete val="1"/>
        <c:axPos val="b"/>
        <c:numFmt formatCode="ge" sourceLinked="1"/>
        <c:majorTickMark val="none"/>
        <c:minorTickMark val="none"/>
        <c:tickLblPos val="none"/>
        <c:crossAx val="106021248"/>
        <c:crosses val="autoZero"/>
        <c:auto val="1"/>
        <c:lblOffset val="100"/>
        <c:baseTimeUnit val="years"/>
      </c:dateAx>
      <c:valAx>
        <c:axId val="106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2868.03</c:v>
                </c:pt>
                <c:pt idx="1">
                  <c:v>538.70000000000005</c:v>
                </c:pt>
                <c:pt idx="2">
                  <c:v>489.55</c:v>
                </c:pt>
                <c:pt idx="3" formatCode="#,##0.00;&quot;△&quot;#,##0.00">
                  <c:v>0</c:v>
                </c:pt>
                <c:pt idx="4" formatCode="#,##0.00;&quot;△&quot;#,##0.00">
                  <c:v>0</c:v>
                </c:pt>
              </c:numCache>
            </c:numRef>
          </c:val>
        </c:ser>
        <c:dLbls>
          <c:showLegendKey val="0"/>
          <c:showVal val="0"/>
          <c:showCatName val="0"/>
          <c:showSerName val="0"/>
          <c:showPercent val="0"/>
          <c:showBubbleSize val="0"/>
        </c:dLbls>
        <c:gapWidth val="150"/>
        <c:axId val="106309504"/>
        <c:axId val="1063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6309504"/>
        <c:axId val="106319872"/>
      </c:lineChart>
      <c:dateAx>
        <c:axId val="106309504"/>
        <c:scaling>
          <c:orientation val="minMax"/>
        </c:scaling>
        <c:delete val="1"/>
        <c:axPos val="b"/>
        <c:numFmt formatCode="ge" sourceLinked="1"/>
        <c:majorTickMark val="none"/>
        <c:minorTickMark val="none"/>
        <c:tickLblPos val="none"/>
        <c:crossAx val="106319872"/>
        <c:crosses val="autoZero"/>
        <c:auto val="1"/>
        <c:lblOffset val="100"/>
        <c:baseTimeUnit val="years"/>
      </c:dateAx>
      <c:valAx>
        <c:axId val="1063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70.540000000000006</c:v>
                </c:pt>
                <c:pt idx="1">
                  <c:v>84.41</c:v>
                </c:pt>
                <c:pt idx="2">
                  <c:v>69.010000000000005</c:v>
                </c:pt>
                <c:pt idx="3">
                  <c:v>58.94</c:v>
                </c:pt>
                <c:pt idx="4">
                  <c:v>57.48</c:v>
                </c:pt>
              </c:numCache>
            </c:numRef>
          </c:val>
        </c:ser>
        <c:dLbls>
          <c:showLegendKey val="0"/>
          <c:showVal val="0"/>
          <c:showCatName val="0"/>
          <c:showSerName val="0"/>
          <c:showPercent val="0"/>
          <c:showBubbleSize val="0"/>
        </c:dLbls>
        <c:gapWidth val="150"/>
        <c:axId val="106103168"/>
        <c:axId val="1061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6103168"/>
        <c:axId val="106104320"/>
      </c:lineChart>
      <c:dateAx>
        <c:axId val="106103168"/>
        <c:scaling>
          <c:orientation val="minMax"/>
        </c:scaling>
        <c:delete val="1"/>
        <c:axPos val="b"/>
        <c:numFmt formatCode="ge" sourceLinked="1"/>
        <c:majorTickMark val="none"/>
        <c:minorTickMark val="none"/>
        <c:tickLblPos val="none"/>
        <c:crossAx val="106104320"/>
        <c:crosses val="autoZero"/>
        <c:auto val="1"/>
        <c:lblOffset val="100"/>
        <c:baseTimeUnit val="years"/>
      </c:dateAx>
      <c:valAx>
        <c:axId val="1061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188.53</c:v>
                </c:pt>
                <c:pt idx="1">
                  <c:v>153.71</c:v>
                </c:pt>
                <c:pt idx="2">
                  <c:v>196.98</c:v>
                </c:pt>
                <c:pt idx="3">
                  <c:v>246.07</c:v>
                </c:pt>
                <c:pt idx="4">
                  <c:v>254.37</c:v>
                </c:pt>
              </c:numCache>
            </c:numRef>
          </c:val>
        </c:ser>
        <c:dLbls>
          <c:showLegendKey val="0"/>
          <c:showVal val="0"/>
          <c:showCatName val="0"/>
          <c:showSerName val="0"/>
          <c:showPercent val="0"/>
          <c:showBubbleSize val="0"/>
        </c:dLbls>
        <c:gapWidth val="150"/>
        <c:axId val="106121856"/>
        <c:axId val="1061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6121856"/>
        <c:axId val="106128128"/>
      </c:lineChart>
      <c:dateAx>
        <c:axId val="106121856"/>
        <c:scaling>
          <c:orientation val="minMax"/>
        </c:scaling>
        <c:delete val="1"/>
        <c:axPos val="b"/>
        <c:numFmt formatCode="ge" sourceLinked="1"/>
        <c:majorTickMark val="none"/>
        <c:minorTickMark val="none"/>
        <c:tickLblPos val="none"/>
        <c:crossAx val="106128128"/>
        <c:crosses val="autoZero"/>
        <c:auto val="1"/>
        <c:lblOffset val="100"/>
        <c:baseTimeUnit val="years"/>
      </c:dateAx>
      <c:valAx>
        <c:axId val="1061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110" zoomScaleNormal="11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　天栄村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5893</v>
      </c>
      <c r="AM8" s="67"/>
      <c r="AN8" s="67"/>
      <c r="AO8" s="67"/>
      <c r="AP8" s="67"/>
      <c r="AQ8" s="67"/>
      <c r="AR8" s="67"/>
      <c r="AS8" s="67"/>
      <c r="AT8" s="66">
        <f>データ!T6</f>
        <v>225.52</v>
      </c>
      <c r="AU8" s="66"/>
      <c r="AV8" s="66"/>
      <c r="AW8" s="66"/>
      <c r="AX8" s="66"/>
      <c r="AY8" s="66"/>
      <c r="AZ8" s="66"/>
      <c r="BA8" s="66"/>
      <c r="BB8" s="66">
        <f>データ!U6</f>
        <v>26.13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69.84</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4080</v>
      </c>
      <c r="AM10" s="67"/>
      <c r="AN10" s="67"/>
      <c r="AO10" s="67"/>
      <c r="AP10" s="67"/>
      <c r="AQ10" s="67"/>
      <c r="AR10" s="67"/>
      <c r="AS10" s="67"/>
      <c r="AT10" s="66">
        <f>データ!W6</f>
        <v>3.53</v>
      </c>
      <c r="AU10" s="66"/>
      <c r="AV10" s="66"/>
      <c r="AW10" s="66"/>
      <c r="AX10" s="66"/>
      <c r="AY10" s="66"/>
      <c r="AZ10" s="66"/>
      <c r="BA10" s="66"/>
      <c r="BB10" s="66">
        <f>データ!X6</f>
        <v>1155.81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73440</v>
      </c>
      <c r="D6" s="33">
        <f t="shared" si="3"/>
        <v>47</v>
      </c>
      <c r="E6" s="33">
        <f t="shared" si="3"/>
        <v>17</v>
      </c>
      <c r="F6" s="33">
        <f t="shared" si="3"/>
        <v>5</v>
      </c>
      <c r="G6" s="33">
        <f t="shared" si="3"/>
        <v>0</v>
      </c>
      <c r="H6" s="33" t="str">
        <f t="shared" si="3"/>
        <v>福島県　天栄村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69.84</v>
      </c>
      <c r="Q6" s="34">
        <f t="shared" si="3"/>
        <v>100</v>
      </c>
      <c r="R6" s="34">
        <f t="shared" si="3"/>
        <v>3780</v>
      </c>
      <c r="S6" s="34">
        <f t="shared" si="3"/>
        <v>5893</v>
      </c>
      <c r="T6" s="34">
        <f t="shared" si="3"/>
        <v>225.52</v>
      </c>
      <c r="U6" s="34">
        <f t="shared" si="3"/>
        <v>26.13</v>
      </c>
      <c r="V6" s="34">
        <f t="shared" si="3"/>
        <v>4080</v>
      </c>
      <c r="W6" s="34">
        <f t="shared" si="3"/>
        <v>3.53</v>
      </c>
      <c r="X6" s="34">
        <f t="shared" si="3"/>
        <v>1155.81</v>
      </c>
      <c r="Y6" s="35">
        <f>IF(Y7="",NA(),Y7)</f>
        <v>47.99</v>
      </c>
      <c r="Z6" s="35">
        <f t="shared" ref="Z6:AH6" si="4">IF(Z7="",NA(),Z7)</f>
        <v>31.44</v>
      </c>
      <c r="AA6" s="35">
        <f t="shared" si="4"/>
        <v>48.44</v>
      </c>
      <c r="AB6" s="35">
        <f t="shared" si="4"/>
        <v>47.83</v>
      </c>
      <c r="AC6" s="35">
        <f t="shared" si="4"/>
        <v>48.59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2868.03</v>
      </c>
      <c r="BG6" s="35">
        <f t="shared" ref="BG6:BO6" si="7">IF(BG7="",NA(),BG7)</f>
        <v>538.70000000000005</v>
      </c>
      <c r="BH6" s="35">
        <f t="shared" si="7"/>
        <v>489.55</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70.540000000000006</v>
      </c>
      <c r="BR6" s="35">
        <f t="shared" ref="BR6:BZ6" si="8">IF(BR7="",NA(),BR7)</f>
        <v>84.41</v>
      </c>
      <c r="BS6" s="35">
        <f t="shared" si="8"/>
        <v>69.010000000000005</v>
      </c>
      <c r="BT6" s="35">
        <f t="shared" si="8"/>
        <v>58.94</v>
      </c>
      <c r="BU6" s="35">
        <f t="shared" si="8"/>
        <v>57.48</v>
      </c>
      <c r="BV6" s="35">
        <f t="shared" si="8"/>
        <v>51.03</v>
      </c>
      <c r="BW6" s="35">
        <f t="shared" si="8"/>
        <v>50.9</v>
      </c>
      <c r="BX6" s="35">
        <f t="shared" si="8"/>
        <v>50.82</v>
      </c>
      <c r="BY6" s="35">
        <f t="shared" si="8"/>
        <v>52.19</v>
      </c>
      <c r="BZ6" s="35">
        <f t="shared" si="8"/>
        <v>55.32</v>
      </c>
      <c r="CA6" s="34" t="str">
        <f>IF(CA7="","",IF(CA7="-","【-】","【"&amp;SUBSTITUTE(TEXT(CA7,"#,##0.00"),"-","△")&amp;"】"))</f>
        <v>【55.73】</v>
      </c>
      <c r="CB6" s="35">
        <f>IF(CB7="",NA(),CB7)</f>
        <v>188.53</v>
      </c>
      <c r="CC6" s="35">
        <f t="shared" ref="CC6:CK6" si="9">IF(CC7="",NA(),CC7)</f>
        <v>153.71</v>
      </c>
      <c r="CD6" s="35">
        <f t="shared" si="9"/>
        <v>196.98</v>
      </c>
      <c r="CE6" s="35">
        <f t="shared" si="9"/>
        <v>246.07</v>
      </c>
      <c r="CF6" s="35">
        <f t="shared" si="9"/>
        <v>254.37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61.71</v>
      </c>
      <c r="CN6" s="35">
        <f t="shared" ref="CN6:CV6" si="10">IF(CN7="",NA(),CN7)</f>
        <v>63.51</v>
      </c>
      <c r="CO6" s="35">
        <f t="shared" si="10"/>
        <v>62.46</v>
      </c>
      <c r="CP6" s="35">
        <f t="shared" si="10"/>
        <v>62.01</v>
      </c>
      <c r="CQ6" s="35">
        <f t="shared" si="10"/>
        <v>56.88</v>
      </c>
      <c r="CR6" s="35">
        <f t="shared" si="10"/>
        <v>54.74</v>
      </c>
      <c r="CS6" s="35">
        <f t="shared" si="10"/>
        <v>53.78</v>
      </c>
      <c r="CT6" s="35">
        <f t="shared" si="10"/>
        <v>53.24</v>
      </c>
      <c r="CU6" s="35">
        <f t="shared" si="10"/>
        <v>52.31</v>
      </c>
      <c r="CV6" s="35">
        <f t="shared" si="10"/>
        <v>60.65</v>
      </c>
      <c r="CW6" s="34" t="str">
        <f>IF(CW7="","",IF(CW7="-","【-】","【"&amp;SUBSTITUTE(TEXT(CW7,"#,##0.00"),"-","△")&amp;"】"))</f>
        <v>【59.15】</v>
      </c>
      <c r="CX6" s="35">
        <f>IF(CX7="",NA(),CX7)</f>
        <v>97.77</v>
      </c>
      <c r="CY6" s="35">
        <f t="shared" ref="CY6:DG6" si="11">IF(CY7="",NA(),CY7)</f>
        <v>97.47</v>
      </c>
      <c r="CZ6" s="35">
        <f t="shared" si="11"/>
        <v>96.04</v>
      </c>
      <c r="DA6" s="35">
        <f t="shared" si="11"/>
        <v>96.93</v>
      </c>
      <c r="DB6" s="35">
        <f t="shared" si="11"/>
        <v>97.11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73440</v>
      </c>
      <c r="D7" s="37">
        <v>47</v>
      </c>
      <c r="E7" s="37">
        <v>17</v>
      </c>
      <c r="F7" s="37">
        <v>5</v>
      </c>
      <c r="G7" s="37">
        <v>0</v>
      </c>
      <c r="H7" s="37" t="s">
        <v>109</v>
      </c>
      <c r="I7" s="37" t="s">
        <v>110</v>
      </c>
      <c r="J7" s="37" t="s">
        <v>111</v>
      </c>
      <c r="K7" s="37" t="s">
        <v>112</v>
      </c>
      <c r="L7" s="37" t="s">
        <v>113</v>
      </c>
      <c r="M7" s="37"/>
      <c r="N7" s="38" t="s">
        <v>114</v>
      </c>
      <c r="O7" s="38" t="s">
        <v>115</v>
      </c>
      <c r="P7" s="38">
        <v>69.84</v>
      </c>
      <c r="Q7" s="38">
        <v>100</v>
      </c>
      <c r="R7" s="38">
        <v>3780</v>
      </c>
      <c r="S7" s="38">
        <v>5893</v>
      </c>
      <c r="T7" s="38">
        <v>225.52</v>
      </c>
      <c r="U7" s="38">
        <v>26.13</v>
      </c>
      <c r="V7" s="38">
        <v>4080</v>
      </c>
      <c r="W7" s="38">
        <v>3.53</v>
      </c>
      <c r="X7" s="38">
        <v>1155.81</v>
      </c>
      <c r="Y7" s="38">
        <v>47.99</v>
      </c>
      <c r="Z7" s="38">
        <v>31.44</v>
      </c>
      <c r="AA7" s="38">
        <v>48.44</v>
      </c>
      <c r="AB7" s="38">
        <v>47.83</v>
      </c>
      <c r="AC7" s="38">
        <v>48.59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2868.03</v>
      </c>
      <c r="BG7" s="38">
        <v>538.70000000000005</v>
      </c>
      <c r="BH7" s="38">
        <v>489.55</v>
      </c>
      <c r="BI7" s="38">
        <v>0</v>
      </c>
      <c r="BJ7" s="38">
        <v>0</v>
      </c>
      <c r="BK7" s="38">
        <v>1197.82</v>
      </c>
      <c r="BL7" s="38">
        <v>1126.77</v>
      </c>
      <c r="BM7" s="38">
        <v>1044.8</v>
      </c>
      <c r="BN7" s="38">
        <v>1081.8</v>
      </c>
      <c r="BO7" s="38">
        <v>974.93</v>
      </c>
      <c r="BP7" s="38">
        <v>914.53</v>
      </c>
      <c r="BQ7" s="38">
        <v>70.540000000000006</v>
      </c>
      <c r="BR7" s="38">
        <v>84.41</v>
      </c>
      <c r="BS7" s="38">
        <v>69.010000000000005</v>
      </c>
      <c r="BT7" s="38">
        <v>58.94</v>
      </c>
      <c r="BU7" s="38">
        <v>57.48</v>
      </c>
      <c r="BV7" s="38">
        <v>51.03</v>
      </c>
      <c r="BW7" s="38">
        <v>50.9</v>
      </c>
      <c r="BX7" s="38">
        <v>50.82</v>
      </c>
      <c r="BY7" s="38">
        <v>52.19</v>
      </c>
      <c r="BZ7" s="38">
        <v>55.32</v>
      </c>
      <c r="CA7" s="38">
        <v>55.73</v>
      </c>
      <c r="CB7" s="38">
        <v>188.53</v>
      </c>
      <c r="CC7" s="38">
        <v>153.71</v>
      </c>
      <c r="CD7" s="38">
        <v>196.98</v>
      </c>
      <c r="CE7" s="38">
        <v>246.07</v>
      </c>
      <c r="CF7" s="38">
        <v>254.37</v>
      </c>
      <c r="CG7" s="38">
        <v>289.60000000000002</v>
      </c>
      <c r="CH7" s="38">
        <v>293.27</v>
      </c>
      <c r="CI7" s="38">
        <v>300.52</v>
      </c>
      <c r="CJ7" s="38">
        <v>296.14</v>
      </c>
      <c r="CK7" s="38">
        <v>283.17</v>
      </c>
      <c r="CL7" s="38">
        <v>276.77999999999997</v>
      </c>
      <c r="CM7" s="38">
        <v>61.71</v>
      </c>
      <c r="CN7" s="38">
        <v>63.51</v>
      </c>
      <c r="CO7" s="38">
        <v>62.46</v>
      </c>
      <c r="CP7" s="38">
        <v>62.01</v>
      </c>
      <c r="CQ7" s="38">
        <v>56.88</v>
      </c>
      <c r="CR7" s="38">
        <v>54.74</v>
      </c>
      <c r="CS7" s="38">
        <v>53.78</v>
      </c>
      <c r="CT7" s="38">
        <v>53.24</v>
      </c>
      <c r="CU7" s="38">
        <v>52.31</v>
      </c>
      <c r="CV7" s="38">
        <v>60.65</v>
      </c>
      <c r="CW7" s="38">
        <v>59.15</v>
      </c>
      <c r="CX7" s="38">
        <v>97.77</v>
      </c>
      <c r="CY7" s="38">
        <v>97.47</v>
      </c>
      <c r="CZ7" s="38">
        <v>96.04</v>
      </c>
      <c r="DA7" s="38">
        <v>96.93</v>
      </c>
      <c r="DB7" s="38">
        <v>97.11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cp:lastPrinted>2018-02-09T04:04:05Z</cp:lastPrinted>
  <dcterms:created xsi:type="dcterms:W3CDTF">2017-12-25T02:25:39Z</dcterms:created>
  <dcterms:modified xsi:type="dcterms:W3CDTF">2018-02-09T04:06:43Z</dcterms:modified>
  <cp:category/>
</cp:coreProperties>
</file>