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90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<sst xmlns="http://schemas.openxmlformats.org/spreadsheetml/2006/main" count="240" uniqueCount="125">
  <si>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</si>
  <si>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</si>
  <si>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</si>
  <si>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</si>
  <si>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</si>
  <si>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</si>
  <si>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</si>
  <si>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</si>
  <si>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</si>
  <si>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</si>
  <si>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</si>
  <si>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</si>
  <si>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</si>
  <si>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</si>
  <si>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</si>
  <si>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</si>
  <si>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</si>
  <si>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</si>
  <si>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</si>
  <si>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</si>
  <si>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</si>
  <si>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</si>
  <si>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</si>
  <si>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</si>
  <si>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</si>
  <si>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</si>
  <si>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</si>
  <si>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</si>
  <si>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</si>
  <si>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</si>
  <si>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</si>
  <si>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</si>
  <si>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</si>
  <si>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</si>
  <si>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</si>
  <si>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</si>
  <si>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</si>
  <si>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</si>
  <si>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</si>
  <si>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</si>
  <si>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</si>
  <si>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</si>
  <si>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</si>
  <si>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</si>
  <si>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</si>
  <si>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</si>
  <si>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</si>
  <si>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</si>
  <si>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</si>
  <si>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</si>
  <si>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</si>
  <si>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</si>
  <si>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</si>
  <si>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</si>
  <si>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</si>
  <si>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</si>
  <si>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</si>
  <si>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</si>
  <si>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</si>
  <si>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</si>
  <si>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</si>
  <si>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</si>
  <si>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</si>
  <si>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</si>
  <si>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</si>
  <si>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</si>
  <si>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</si>
  <si>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</si>
  <si>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</si>
  <si>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</si>
  <si>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</si>
  <si>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</si>
  <si>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</si>
  <si>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</si>
  <si>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</si>
  <si>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</si>
  <si>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</si>
  <si>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</si>
  <si>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</si>
  <si>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</si>
  <si>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</si>
  <si>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</si>
  <si>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</si>
  <si>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</si>
  <si>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</si>
  <si>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</si>
  <si>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</si>
  <si>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</si>
  <si>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</si>
  <si>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</si>
  <si>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</si>
  <si>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</si>
  <si>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</si>
  <si>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</si>
  <si>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</si>
  <si>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</si>
  <si>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</si>
  <si>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</si>
  <si>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</si>
  <si>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</si>
  <si>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</si>
  <si>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</si>
  <si>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</si>
  <si>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</si>
  <si>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</si>
  <si>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</si>
  <si>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</si>
  <si>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</si>
  <si>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</si>
  <si>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只見町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</si>
  <si>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</si>
  <si>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</si>
  <si>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</si>
  <si>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</si>
  <si>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</si>
  <si>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</si>
  <si>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</si>
  <si>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</si>
  <si>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</si>
  <si>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</si>
  <si>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</si>
  <si>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・当町の農業集落排水施設は、比較的新しく新たな投資は当面はない見込みであるが、施設整備時の企業債償還が今後も続くため、それを考慮した上で事業を運営していく必要がある。
また、当町の地理的条件により小規模施設が分散しているため、今後も各施設維持管理費の増加を適切に抑制していくことが求められる。</t>
    <rPh sb="48" eb="50">
      <t>ショウカン</t>
    </rPh>
    <rPh sb="87" eb="89">
      <t>トウチョウ</t>
    </rPh>
    <rPh sb="104" eb="106">
      <t>ブンサン</t>
    </rPh>
    <rPh sb="116" eb="117">
      <t>カク</t>
    </rPh>
    <rPh sb="117" eb="119">
      <t>シセツ</t>
    </rPh>
    <rPh sb="128" eb="130">
      <t>テキセツ</t>
    </rPh>
    <rPh sb="131" eb="133">
      <t>ヨクセイ</t>
    </rPh>
    <rPh sb="140" eb="141">
      <t>モト</t>
    </rPh>
    <phoneticPr fontId="7"/>
  </si>
  <si>
    <t>当町の施設は比較的新しいので、新たな多額投資等は当面ないが、各施設の機器修繕等維持管理費用が嵩む傾向にあり、今後の経営収支を圧迫する懸念がある。</t>
    <rPh sb="0" eb="2">
      <t>トウチョウ</t>
    </rPh>
    <rPh sb="3" eb="5">
      <t>シセツ</t>
    </rPh>
    <rPh sb="6" eb="9">
      <t>ヒカクテキ</t>
    </rPh>
    <rPh sb="9" eb="10">
      <t>アタラ</t>
    </rPh>
    <rPh sb="15" eb="16">
      <t>アラ</t>
    </rPh>
    <rPh sb="18" eb="20">
      <t>タガク</t>
    </rPh>
    <rPh sb="20" eb="22">
      <t>トウシ</t>
    </rPh>
    <rPh sb="22" eb="23">
      <t>トウ</t>
    </rPh>
    <rPh sb="24" eb="26">
      <t>トウメン</t>
    </rPh>
    <rPh sb="30" eb="31">
      <t>カク</t>
    </rPh>
    <rPh sb="31" eb="33">
      <t>シセツ</t>
    </rPh>
    <rPh sb="34" eb="36">
      <t>キキ</t>
    </rPh>
    <rPh sb="36" eb="38">
      <t>シュウゼン</t>
    </rPh>
    <rPh sb="38" eb="39">
      <t>トウ</t>
    </rPh>
    <rPh sb="39" eb="41">
      <t>イジ</t>
    </rPh>
    <rPh sb="41" eb="44">
      <t>カンリヒ</t>
    </rPh>
    <rPh sb="44" eb="45">
      <t>ヨウ</t>
    </rPh>
    <rPh sb="46" eb="47">
      <t>カサ</t>
    </rPh>
    <rPh sb="48" eb="50">
      <t>ケイコウ</t>
    </rPh>
    <rPh sb="54" eb="56">
      <t>コンゴ</t>
    </rPh>
    <rPh sb="57" eb="59">
      <t>ケイエイ</t>
    </rPh>
    <rPh sb="59" eb="61">
      <t>シュウシ</t>
    </rPh>
    <rPh sb="62" eb="64">
      <t>アッパク</t>
    </rPh>
    <rPh sb="66" eb="68">
      <t>ケネン</t>
    </rPh>
    <phoneticPr fontId="4"/>
  </si>
  <si>
    <t>・施設使用料について、直近では平成22年度に改定したが、企業債償還費に100％一般会計繰入しても、基金を取り崩している。管理費が不足しているため、今後の消費税率の改正動向も視野に入れながら再度料金の見直しが必要と考えている。
今後は更なる施設機能の効率化を図るとともに、運営全体を常にチェックしていく必要がある。　　　　　　　　　　　　　　　　　　　　　　　　平成27年に施設の機能診断を実施し、その結果に基づいて平成28年に施設の統廃合を含めた最適化構想を策定した。その構想に基づき必要財源の確保とともに施設統廃合を進めていくこととしている。</t>
    <rPh sb="1" eb="3">
      <t>シセツ</t>
    </rPh>
    <rPh sb="3" eb="6">
      <t>シヨウリョウ</t>
    </rPh>
    <rPh sb="11" eb="13">
      <t>チョッキン</t>
    </rPh>
    <rPh sb="28" eb="30">
      <t>キギョウ</t>
    </rPh>
    <rPh sb="30" eb="31">
      <t>サイ</t>
    </rPh>
    <rPh sb="31" eb="33">
      <t>ショウカン</t>
    </rPh>
    <rPh sb="33" eb="34">
      <t>ヒ</t>
    </rPh>
    <rPh sb="39" eb="41">
      <t>イッパン</t>
    </rPh>
    <rPh sb="41" eb="43">
      <t>カイケイ</t>
    </rPh>
    <rPh sb="43" eb="45">
      <t>クリイレ</t>
    </rPh>
    <rPh sb="49" eb="51">
      <t>キキン</t>
    </rPh>
    <rPh sb="52" eb="53">
      <t>ト</t>
    </rPh>
    <rPh sb="54" eb="55">
      <t>クズ</t>
    </rPh>
    <rPh sb="60" eb="63">
      <t>カンリヒ</t>
    </rPh>
    <rPh sb="64" eb="66">
      <t>フソク</t>
    </rPh>
    <rPh sb="73" eb="75">
      <t>コンゴ</t>
    </rPh>
    <rPh sb="76" eb="79">
      <t>ショウヒゼイ</t>
    </rPh>
    <rPh sb="79" eb="80">
      <t>リツ</t>
    </rPh>
    <rPh sb="81" eb="83">
      <t>カイセイ</t>
    </rPh>
    <rPh sb="83" eb="85">
      <t>ドウコウ</t>
    </rPh>
    <rPh sb="86" eb="88">
      <t>シヤ</t>
    </rPh>
    <rPh sb="89" eb="90">
      <t>イ</t>
    </rPh>
    <rPh sb="94" eb="96">
      <t>サイド</t>
    </rPh>
    <rPh sb="96" eb="98">
      <t>リョウキン</t>
    </rPh>
    <rPh sb="99" eb="101">
      <t>ミナオ</t>
    </rPh>
    <rPh sb="103" eb="105">
      <t>ヒツヨウ</t>
    </rPh>
    <rPh sb="106" eb="107">
      <t>カンガ</t>
    </rPh>
    <rPh sb="116" eb="117">
      <t>サラ</t>
    </rPh>
    <rPh sb="121" eb="123">
      <t>キノウ</t>
    </rPh>
    <rPh sb="126" eb="127">
      <t>カ</t>
    </rPh>
    <rPh sb="128" eb="129">
      <t>ハカ</t>
    </rPh>
    <rPh sb="137" eb="139">
      <t>ゼンタイ</t>
    </rPh>
    <rPh sb="140" eb="141">
      <t>ツネ</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</si>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</sst>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15744"/>
        <c:axId val="49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215744"/>
        <c:axId val="49219072"/>
      </c:lineChart>
      <c:dateAx>
        <c:axId val="49215744"/>
        <c:scaling>
          <c:orientation val="minMax"/>
        </c:scaling>
        <c:delete val="1"/>
        <c:axPos val="b"/>
        <c:numFmt formatCode="ge" sourceLinked="1"/>
        <c:majorTickMark val="none"/>
        <c:minorTickMark val="none"/>
        <c:tickLblPos val="none"/>
        <c:crossAx val="49219072"/>
        <c:crosses val="autoZero"/>
        <c:auto val="1"/>
        <c:lblOffset val="100"/>
        <c:baseTimeUnit val="years"/>
      </c:dateAx>
      <c:valAx>
        <c:axId val="49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107.48</c:v>
                </c:pt>
                <c:pt idx="1">
                  <c:v>111.59</c:v>
                </c:pt>
                <c:pt idx="2">
                  <c:v>104.92</c:v>
                </c:pt>
                <c:pt idx="3">
                  <c:v>115.1</c:v>
                </c:pt>
                <c:pt idx="4">
                  <c:v>104.23</c:v>
                </c:pt>
              </c:numCache>
            </c:numRef>
          </c:val>
        </c:ser>
        <c:dLbls>
          <c:showLegendKey val="0"/>
          <c:showVal val="0"/>
          <c:showCatName val="0"/>
          <c:showSerName val="0"/>
          <c:showPercent val="0"/>
          <c:showBubbleSize val="0"/>
        </c:dLbls>
        <c:gapWidth val="150"/>
        <c:axId val="39147008"/>
        <c:axId val="39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9147008"/>
        <c:axId val="39148928"/>
      </c:lineChart>
      <c:dateAx>
        <c:axId val="39147008"/>
        <c:scaling>
          <c:orientation val="minMax"/>
        </c:scaling>
        <c:delete val="1"/>
        <c:axPos val="b"/>
        <c:numFmt formatCode="ge" sourceLinked="1"/>
        <c:majorTickMark val="none"/>
        <c:minorTickMark val="none"/>
        <c:tickLblPos val="none"/>
        <c:crossAx val="39148928"/>
        <c:crosses val="autoZero"/>
        <c:auto val="1"/>
        <c:lblOffset val="100"/>
        <c:baseTimeUnit val="years"/>
      </c:dateAx>
      <c:valAx>
        <c:axId val="39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98.12</c:v>
                </c:pt>
                <c:pt idx="1">
                  <c:v>98.11</c:v>
                </c:pt>
                <c:pt idx="2">
                  <c:v>98.14</c:v>
                </c:pt>
                <c:pt idx="3">
                  <c:v>100</c:v>
                </c:pt>
                <c:pt idx="4">
                  <c:v>100</c:v>
                </c:pt>
              </c:numCache>
            </c:numRef>
          </c:val>
        </c:ser>
        <c:dLbls>
          <c:showLegendKey val="0"/>
          <c:showVal val="0"/>
          <c:showCatName val="0"/>
          <c:showSerName val="0"/>
          <c:showPercent val="0"/>
          <c:showBubbleSize val="0"/>
        </c:dLbls>
        <c:gapWidth val="150"/>
        <c:axId val="39167104"/>
        <c:axId val="39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9167104"/>
        <c:axId val="39169024"/>
      </c:lineChart>
      <c:dateAx>
        <c:axId val="39167104"/>
        <c:scaling>
          <c:orientation val="minMax"/>
        </c:scaling>
        <c:delete val="1"/>
        <c:axPos val="b"/>
        <c:numFmt formatCode="ge" sourceLinked="1"/>
        <c:majorTickMark val="none"/>
        <c:minorTickMark val="none"/>
        <c:tickLblPos val="none"/>
        <c:crossAx val="39169024"/>
        <c:crosses val="autoZero"/>
        <c:auto val="1"/>
        <c:lblOffset val="100"/>
        <c:baseTimeUnit val="years"/>
      </c:dateAx>
      <c:valAx>
        <c:axId val="39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47.76</c:v>
                </c:pt>
                <c:pt idx="1">
                  <c:v>45.82</c:v>
                </c:pt>
                <c:pt idx="2">
                  <c:v>48.39</c:v>
                </c:pt>
                <c:pt idx="3">
                  <c:v>48.06</c:v>
                </c:pt>
                <c:pt idx="4">
                  <c:v>48.16</c:v>
                </c:pt>
              </c:numCache>
            </c:numRef>
          </c:val>
        </c:ser>
        <c:dLbls>
          <c:showLegendKey val="0"/>
          <c:showVal val="0"/>
          <c:showCatName val="0"/>
          <c:showSerName val="0"/>
          <c:showPercent val="0"/>
          <c:showBubbleSize val="0"/>
        </c:dLbls>
        <c:gapWidth val="150"/>
        <c:axId val="49264512"/>
        <c:axId val="720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4512"/>
        <c:axId val="72089600"/>
      </c:lineChart>
      <c:dateAx>
        <c:axId val="49264512"/>
        <c:scaling>
          <c:orientation val="minMax"/>
        </c:scaling>
        <c:delete val="1"/>
        <c:axPos val="b"/>
        <c:numFmt formatCode="ge" sourceLinked="1"/>
        <c:majorTickMark val="none"/>
        <c:minorTickMark val="none"/>
        <c:tickLblPos val="none"/>
        <c:crossAx val="72089600"/>
        <c:crosses val="autoZero"/>
        <c:auto val="1"/>
        <c:lblOffset val="100"/>
        <c:baseTimeUnit val="years"/>
      </c:dateAx>
      <c:valAx>
        <c:axId val="720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1056"/>
        <c:axId val="721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1056"/>
        <c:axId val="72143232"/>
      </c:lineChart>
      <c:dateAx>
        <c:axId val="72141056"/>
        <c:scaling>
          <c:orientation val="minMax"/>
        </c:scaling>
        <c:delete val="1"/>
        <c:axPos val="b"/>
        <c:numFmt formatCode="ge" sourceLinked="1"/>
        <c:majorTickMark val="none"/>
        <c:minorTickMark val="none"/>
        <c:tickLblPos val="none"/>
        <c:crossAx val="72143232"/>
        <c:crosses val="autoZero"/>
        <c:auto val="1"/>
        <c:lblOffset val="100"/>
        <c:baseTimeUnit val="years"/>
      </c:dateAx>
      <c:valAx>
        <c:axId val="721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432"/>
        <c:axId val="93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432"/>
        <c:axId val="93956736"/>
      </c:lineChart>
      <c:dateAx>
        <c:axId val="93954432"/>
        <c:scaling>
          <c:orientation val="minMax"/>
        </c:scaling>
        <c:delete val="1"/>
        <c:axPos val="b"/>
        <c:numFmt formatCode="ge" sourceLinked="1"/>
        <c:majorTickMark val="none"/>
        <c:minorTickMark val="none"/>
        <c:tickLblPos val="none"/>
        <c:crossAx val="93956736"/>
        <c:crosses val="autoZero"/>
        <c:auto val="1"/>
        <c:lblOffset val="100"/>
        <c:baseTimeUnit val="years"/>
      </c:dateAx>
      <c:valAx>
        <c:axId val="93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53472"/>
        <c:axId val="143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53472"/>
        <c:axId val="143712256"/>
      </c:lineChart>
      <c:dateAx>
        <c:axId val="140953472"/>
        <c:scaling>
          <c:orientation val="minMax"/>
        </c:scaling>
        <c:delete val="1"/>
        <c:axPos val="b"/>
        <c:numFmt formatCode="ge" sourceLinked="1"/>
        <c:majorTickMark val="none"/>
        <c:minorTickMark val="none"/>
        <c:tickLblPos val="none"/>
        <c:crossAx val="143712256"/>
        <c:crosses val="autoZero"/>
        <c:auto val="1"/>
        <c:lblOffset val="100"/>
        <c:baseTimeUnit val="years"/>
      </c:dateAx>
      <c:valAx>
        <c:axId val="143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09376"/>
        <c:axId val="145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09376"/>
        <c:axId val="145581184"/>
      </c:lineChart>
      <c:dateAx>
        <c:axId val="145509376"/>
        <c:scaling>
          <c:orientation val="minMax"/>
        </c:scaling>
        <c:delete val="1"/>
        <c:axPos val="b"/>
        <c:numFmt formatCode="ge" sourceLinked="1"/>
        <c:majorTickMark val="none"/>
        <c:minorTickMark val="none"/>
        <c:tickLblPos val="none"/>
        <c:crossAx val="145581184"/>
        <c:crosses val="autoZero"/>
        <c:auto val="1"/>
        <c:lblOffset val="100"/>
        <c:baseTimeUnit val="years"/>
      </c:dateAx>
      <c:valAx>
        <c:axId val="145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973440"/>
        <c:axId val="389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8973440"/>
        <c:axId val="38974592"/>
      </c:lineChart>
      <c:dateAx>
        <c:axId val="38973440"/>
        <c:scaling>
          <c:orientation val="minMax"/>
        </c:scaling>
        <c:delete val="1"/>
        <c:axPos val="b"/>
        <c:numFmt formatCode="ge" sourceLinked="1"/>
        <c:majorTickMark val="none"/>
        <c:minorTickMark val="none"/>
        <c:tickLblPos val="none"/>
        <c:crossAx val="38974592"/>
        <c:crosses val="autoZero"/>
        <c:auto val="1"/>
        <c:lblOffset val="100"/>
        <c:baseTimeUnit val="years"/>
      </c:dateAx>
      <c:valAx>
        <c:axId val="389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98.39</c:v>
                </c:pt>
                <c:pt idx="1">
                  <c:v>95.04</c:v>
                </c:pt>
                <c:pt idx="2">
                  <c:v>94.35</c:v>
                </c:pt>
                <c:pt idx="3">
                  <c:v>88</c:v>
                </c:pt>
                <c:pt idx="4">
                  <c:v>85.33</c:v>
                </c:pt>
              </c:numCache>
            </c:numRef>
          </c:val>
        </c:ser>
        <c:dLbls>
          <c:showLegendKey val="0"/>
          <c:showVal val="0"/>
          <c:showCatName val="0"/>
          <c:showSerName val="0"/>
          <c:showPercent val="0"/>
          <c:showBubbleSize val="0"/>
        </c:dLbls>
        <c:gapWidth val="150"/>
        <c:axId val="38983936"/>
        <c:axId val="38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8983936"/>
        <c:axId val="38986112"/>
      </c:lineChart>
      <c:dateAx>
        <c:axId val="38983936"/>
        <c:scaling>
          <c:orientation val="minMax"/>
        </c:scaling>
        <c:delete val="1"/>
        <c:axPos val="b"/>
        <c:numFmt formatCode="ge" sourceLinked="1"/>
        <c:majorTickMark val="none"/>
        <c:minorTickMark val="none"/>
        <c:tickLblPos val="none"/>
        <c:crossAx val="38986112"/>
        <c:crosses val="autoZero"/>
        <c:auto val="1"/>
        <c:lblOffset val="100"/>
        <c:baseTimeUnit val="years"/>
      </c:dateAx>
      <c:valAx>
        <c:axId val="38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210.33</c:v>
                </c:pt>
                <c:pt idx="1">
                  <c:v>211.75</c:v>
                </c:pt>
                <c:pt idx="2">
                  <c:v>212.2</c:v>
                </c:pt>
                <c:pt idx="3">
                  <c:v>224.34</c:v>
                </c:pt>
                <c:pt idx="4">
                  <c:v>180.92</c:v>
                </c:pt>
              </c:numCache>
            </c:numRef>
          </c:val>
        </c:ser>
        <c:dLbls>
          <c:showLegendKey val="0"/>
          <c:showVal val="0"/>
          <c:showCatName val="0"/>
          <c:showSerName val="0"/>
          <c:showPercent val="0"/>
          <c:showBubbleSize val="0"/>
        </c:dLbls>
        <c:gapWidth val="150"/>
        <c:axId val="39135104"/>
        <c:axId val="39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35104"/>
        <c:axId val="39137280"/>
      </c:lineChart>
      <c:dateAx>
        <c:axId val="39135104"/>
        <c:scaling>
          <c:orientation val="minMax"/>
        </c:scaling>
        <c:delete val="1"/>
        <c:axPos val="b"/>
        <c:numFmt formatCode="ge" sourceLinked="1"/>
        <c:majorTickMark val="none"/>
        <c:minorTickMark val="none"/>
        <c:tickLblPos val="none"/>
        <c:crossAx val="39137280"/>
        <c:crosses val="autoZero"/>
        <c:auto val="1"/>
        <c:lblOffset val="100"/>
        <c:baseTimeUnit val="years"/>
      </c:dateAx>
      <c:valAx>
        <c:axId val="39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4" zoomScale="85" zoomScaleNormal="8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只見町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4512</v>
      </c>
      <c r="AM8" s="50"/>
      <c r="AN8" s="50"/>
      <c r="AO8" s="50"/>
      <c r="AP8" s="50"/>
      <c r="AQ8" s="50"/>
      <c r="AR8" s="50"/>
      <c r="AS8" s="50"/>
      <c r="AT8" s="45">
        <f>データ!T6</f>
        <v>747.56</v>
      </c>
      <c r="AU8" s="45"/>
      <c r="AV8" s="45"/>
      <c r="AW8" s="45"/>
      <c r="AX8" s="45"/>
      <c r="AY8" s="45"/>
      <c r="AZ8" s="45"/>
      <c r="BA8" s="45"/>
      <c r="BB8" s="45">
        <f>データ!U6</f>
        <v>6.04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78.7</v>
      </c>
      <c r="Q10" s="45"/>
      <c r="R10" s="45"/>
      <c r="S10" s="45"/>
      <c r="T10" s="45"/>
      <c r="U10" s="45"/>
      <c r="V10" s="45"/>
      <c r="W10" s="45">
        <f>データ!Q6</f>
        <v>100</v>
      </c>
      <c r="X10" s="45"/>
      <c r="Y10" s="45"/>
      <c r="Z10" s="45"/>
      <c r="AA10" s="45"/>
      <c r="AB10" s="45"/>
      <c r="AC10" s="45"/>
      <c r="AD10" s="50">
        <f>データ!R6</f>
        <v>4400</v>
      </c>
      <c r="AE10" s="50"/>
      <c r="AF10" s="50"/>
      <c r="AG10" s="50"/>
      <c r="AH10" s="50"/>
      <c r="AI10" s="50"/>
      <c r="AJ10" s="50"/>
      <c r="AK10" s="2"/>
      <c r="AL10" s="50">
        <f>データ!V6</f>
        <v>3496</v>
      </c>
      <c r="AM10" s="50"/>
      <c r="AN10" s="50"/>
      <c r="AO10" s="50"/>
      <c r="AP10" s="50"/>
      <c r="AQ10" s="50"/>
      <c r="AR10" s="50"/>
      <c r="AS10" s="50"/>
      <c r="AT10" s="45">
        <f>データ!W6</f>
        <v>3.83</v>
      </c>
      <c r="AU10" s="45"/>
      <c r="AV10" s="45"/>
      <c r="AW10" s="45"/>
      <c r="AX10" s="45"/>
      <c r="AY10" s="45"/>
      <c r="AZ10" s="45"/>
      <c r="BA10" s="45"/>
      <c r="BB10" s="45">
        <f>データ!X6</f>
        <v>912.79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73679</v>
      </c>
      <c r="D6" s="33">
        <f t="shared" si="3"/>
        <v>47</v>
      </c>
      <c r="E6" s="33">
        <f t="shared" si="3"/>
        <v>17</v>
      </c>
      <c r="F6" s="33">
        <f t="shared" si="3"/>
        <v>5</v>
      </c>
      <c r="G6" s="33">
        <f t="shared" si="3"/>
        <v>0</v>
      </c>
      <c r="H6" s="33" t="str">
        <f t="shared" si="3"/>
        <v>福島県　只見町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78.7</v>
      </c>
      <c r="Q6" s="34">
        <f t="shared" si="3"/>
        <v>100</v>
      </c>
      <c r="R6" s="34">
        <f t="shared" si="3"/>
        <v>4400</v>
      </c>
      <c r="S6" s="34">
        <f t="shared" si="3"/>
        <v>4512</v>
      </c>
      <c r="T6" s="34">
        <f t="shared" si="3"/>
        <v>747.56</v>
      </c>
      <c r="U6" s="34">
        <f t="shared" si="3"/>
        <v>6.04</v>
      </c>
      <c r="V6" s="34">
        <f t="shared" si="3"/>
        <v>3496</v>
      </c>
      <c r="W6" s="34">
        <f t="shared" si="3"/>
        <v>3.83</v>
      </c>
      <c r="X6" s="34">
        <f t="shared" si="3"/>
        <v>912.79</v>
      </c>
      <c r="Y6" s="35">
        <f>IF(Y7="",NA(),Y7)</f>
        <v>47.76</v>
      </c>
      <c r="Z6" s="35">
        <f t="shared" ref="Z6:AH6" si="4">IF(Z7="",NA(),Z7)</f>
        <v>45.82</v>
      </c>
      <c r="AA6" s="35">
        <f t="shared" si="4"/>
        <v>48.39</v>
      </c>
      <c r="AB6" s="35">
        <f t="shared" si="4"/>
        <v>48.06</v>
      </c>
      <c r="AC6" s="35">
        <f t="shared" si="4"/>
        <v>48.16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98.39</v>
      </c>
      <c r="BR6" s="35">
        <f t="shared" ref="BR6:BZ6" si="8">IF(BR7="",NA(),BR7)</f>
        <v>95.04</v>
      </c>
      <c r="BS6" s="35">
        <f t="shared" si="8"/>
        <v>94.35</v>
      </c>
      <c r="BT6" s="35">
        <f t="shared" si="8"/>
        <v>88</v>
      </c>
      <c r="BU6" s="35">
        <f t="shared" si="8"/>
        <v>85.33</v>
      </c>
      <c r="BV6" s="35">
        <f t="shared" si="8"/>
        <v>42.48</v>
      </c>
      <c r="BW6" s="35">
        <f t="shared" si="8"/>
        <v>50.9</v>
      </c>
      <c r="BX6" s="35">
        <f t="shared" si="8"/>
        <v>50.82</v>
      </c>
      <c r="BY6" s="35">
        <f t="shared" si="8"/>
        <v>52.19</v>
      </c>
      <c r="BZ6" s="35">
        <f t="shared" si="8"/>
        <v>55.32</v>
      </c>
      <c r="CA6" s="34" t="str">
        <f>IF(CA7="","",IF(CA7="-","【-】","【"&amp;SUBSTITUTE(TEXT(CA7,"#,##0.00"),"-","△")&amp;"】"))</f>
        <v>【55.73】</v>
      </c>
      <c r="CB6" s="35">
        <f>IF(CB7="",NA(),CB7)</f>
        <v>210.33</v>
      </c>
      <c r="CC6" s="35">
        <f t="shared" ref="CC6:CK6" si="9">IF(CC7="",NA(),CC7)</f>
        <v>211.75</v>
      </c>
      <c r="CD6" s="35">
        <f t="shared" si="9"/>
        <v>212.2</v>
      </c>
      <c r="CE6" s="35">
        <f t="shared" si="9"/>
        <v>224.34</v>
      </c>
      <c r="CF6" s="35">
        <f t="shared" si="9"/>
        <v>180.92</v>
      </c>
      <c r="CG6" s="35">
        <f t="shared" si="9"/>
        <v>343.8</v>
      </c>
      <c r="CH6" s="35">
        <f t="shared" si="9"/>
        <v>293.27</v>
      </c>
      <c r="CI6" s="35">
        <f t="shared" si="9"/>
        <v>300.52</v>
      </c>
      <c r="CJ6" s="35">
        <f t="shared" si="9"/>
        <v>296.14</v>
      </c>
      <c r="CK6" s="35">
        <f t="shared" si="9"/>
        <v>283.17</v>
      </c>
      <c r="CL6" s="34" t="str">
        <f>IF(CL7="","",IF(CL7="-","【-】","【"&amp;SUBSTITUTE(TEXT(CL7,"#,##0.00"),"-","△")&amp;"】"))</f>
        <v>【276.78】</v>
      </c>
      <c r="CM6" s="35">
        <f>IF(CM7="",NA(),CM7)</f>
        <v>107.48</v>
      </c>
      <c r="CN6" s="35">
        <f t="shared" ref="CN6:CV6" si="10">IF(CN7="",NA(),CN7)</f>
        <v>111.59</v>
      </c>
      <c r="CO6" s="35">
        <f t="shared" si="10"/>
        <v>104.92</v>
      </c>
      <c r="CP6" s="35">
        <f t="shared" si="10"/>
        <v>115.1</v>
      </c>
      <c r="CQ6" s="35">
        <f t="shared" si="10"/>
        <v>104.23</v>
      </c>
      <c r="CR6" s="35">
        <f t="shared" si="10"/>
        <v>46.06</v>
      </c>
      <c r="CS6" s="35">
        <f t="shared" si="10"/>
        <v>53.78</v>
      </c>
      <c r="CT6" s="35">
        <f t="shared" si="10"/>
        <v>53.24</v>
      </c>
      <c r="CU6" s="35">
        <f t="shared" si="10"/>
        <v>52.31</v>
      </c>
      <c r="CV6" s="35">
        <f t="shared" si="10"/>
        <v>60.65</v>
      </c>
      <c r="CW6" s="34" t="str">
        <f>IF(CW7="","",IF(CW7="-","【-】","【"&amp;SUBSTITUTE(TEXT(CW7,"#,##0.00"),"-","△")&amp;"】"))</f>
        <v>【59.15】</v>
      </c>
      <c r="CX6" s="35">
        <f>IF(CX7="",NA(),CX7)</f>
        <v>98.12</v>
      </c>
      <c r="CY6" s="35">
        <f t="shared" ref="CY6:DG6" si="11">IF(CY7="",NA(),CY7)</f>
        <v>98.11</v>
      </c>
      <c r="CZ6" s="35">
        <f t="shared" si="11"/>
        <v>98.14</v>
      </c>
      <c r="DA6" s="35">
        <f t="shared" si="11"/>
        <v>100</v>
      </c>
      <c r="DB6" s="35">
        <f t="shared" si="11"/>
        <v>100</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73679</v>
      </c>
      <c r="D7" s="37">
        <v>47</v>
      </c>
      <c r="E7" s="37">
        <v>17</v>
      </c>
      <c r="F7" s="37">
        <v>5</v>
      </c>
      <c r="G7" s="37">
        <v>0</v>
      </c>
      <c r="H7" s="37" t="s">
        <v>109</v>
      </c>
      <c r="I7" s="37" t="s">
        <v>110</v>
      </c>
      <c r="J7" s="37" t="s">
        <v>111</v>
      </c>
      <c r="K7" s="37" t="s">
        <v>112</v>
      </c>
      <c r="L7" s="37" t="s">
        <v>113</v>
      </c>
      <c r="M7" s="37"/>
      <c r="N7" s="38" t="s">
        <v>114</v>
      </c>
      <c r="O7" s="38" t="s">
        <v>115</v>
      </c>
      <c r="P7" s="38">
        <v>78.7</v>
      </c>
      <c r="Q7" s="38">
        <v>100</v>
      </c>
      <c r="R7" s="38">
        <v>4400</v>
      </c>
      <c r="S7" s="38">
        <v>4512</v>
      </c>
      <c r="T7" s="38">
        <v>747.56</v>
      </c>
      <c r="U7" s="38">
        <v>6.04</v>
      </c>
      <c r="V7" s="38">
        <v>3496</v>
      </c>
      <c r="W7" s="38">
        <v>3.83</v>
      </c>
      <c r="X7" s="38">
        <v>912.79</v>
      </c>
      <c r="Y7" s="38">
        <v>47.76</v>
      </c>
      <c r="Z7" s="38">
        <v>45.82</v>
      </c>
      <c r="AA7" s="38">
        <v>48.39</v>
      </c>
      <c r="AB7" s="38">
        <v>48.06</v>
      </c>
      <c r="AC7" s="38">
        <v>48.16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98.39</v>
      </c>
      <c r="BR7" s="38">
        <v>95.04</v>
      </c>
      <c r="BS7" s="38">
        <v>94.35</v>
      </c>
      <c r="BT7" s="38">
        <v>88</v>
      </c>
      <c r="BU7" s="38">
        <v>85.33</v>
      </c>
      <c r="BV7" s="38">
        <v>42.48</v>
      </c>
      <c r="BW7" s="38">
        <v>50.9</v>
      </c>
      <c r="BX7" s="38">
        <v>50.82</v>
      </c>
      <c r="BY7" s="38">
        <v>52.19</v>
      </c>
      <c r="BZ7" s="38">
        <v>55.32</v>
      </c>
      <c r="CA7" s="38">
        <v>55.73</v>
      </c>
      <c r="CB7" s="38">
        <v>210.33</v>
      </c>
      <c r="CC7" s="38">
        <v>211.75</v>
      </c>
      <c r="CD7" s="38">
        <v>212.2</v>
      </c>
      <c r="CE7" s="38">
        <v>224.34</v>
      </c>
      <c r="CF7" s="38">
        <v>180.92</v>
      </c>
      <c r="CG7" s="38">
        <v>343.8</v>
      </c>
      <c r="CH7" s="38">
        <v>293.27</v>
      </c>
      <c r="CI7" s="38">
        <v>300.52</v>
      </c>
      <c r="CJ7" s="38">
        <v>296.14</v>
      </c>
      <c r="CK7" s="38">
        <v>283.17</v>
      </c>
      <c r="CL7" s="38">
        <v>276.77999999999997</v>
      </c>
      <c r="CM7" s="38">
        <v>107.48</v>
      </c>
      <c r="CN7" s="38">
        <v>111.59</v>
      </c>
      <c r="CO7" s="38">
        <v>104.92</v>
      </c>
      <c r="CP7" s="38">
        <v>115.1</v>
      </c>
      <c r="CQ7" s="38">
        <v>104.23</v>
      </c>
      <c r="CR7" s="38">
        <v>46.06</v>
      </c>
      <c r="CS7" s="38">
        <v>53.78</v>
      </c>
      <c r="CT7" s="38">
        <v>53.24</v>
      </c>
      <c r="CU7" s="38">
        <v>52.31</v>
      </c>
      <c r="CV7" s="38">
        <v>60.65</v>
      </c>
      <c r="CW7" s="38">
        <v>59.15</v>
      </c>
      <c r="CX7" s="38">
        <v>98.12</v>
      </c>
      <c r="CY7" s="38">
        <v>98.11</v>
      </c>
      <c r="CZ7" s="38">
        <v>98.14</v>
      </c>
      <c r="DA7" s="38">
        <v>100</v>
      </c>
      <c r="DB7" s="38">
        <v>100</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2018-02-05T04:35:59Z</cp:lastPrinted>
  <dcterms:created xsi:type="dcterms:W3CDTF">2017-12-25T02:25:41Z</dcterms:created>
  <dcterms:modified xsi:type="dcterms:W3CDTF">2018-02-26T04:19:24Z</dcterms:modified>
  <cp:category/>
</cp:coreProperties>
</file>