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<sst xmlns="http://schemas.openxmlformats.org/spreadsheetml/2006/main" count="240" uniqueCount="125">
  <si>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</si>
  <si>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</si>
  <si>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</si>
  <si>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</si>
  <si>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</si>
  <si>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</si>
  <si>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</si>
  <si>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</si>
  <si>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</si>
  <si>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</si>
  <si>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</si>
  <si>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</si>
  <si>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</si>
  <si>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</si>
  <si>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</si>
  <si>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</si>
  <si>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</si>
  <si>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</si>
  <si>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</si>
  <si>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</si>
  <si>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</si>
  <si>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</si>
  <si>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</si>
  <si>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</si>
  <si>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</si>
  <si>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</si>
  <si>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</si>
  <si>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</si>
  <si>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</si>
  <si>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</si>
  <si>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</si>
  <si>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</si>
  <si>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</si>
  <si>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</si>
  <si>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</si>
  <si>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</si>
  <si>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</si>
  <si>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</si>
  <si>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</si>
  <si>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</si>
  <si>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</si>
  <si>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</si>
  <si>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</si>
  <si>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</si>
  <si>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</si>
  <si>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</si>
  <si>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</si>
  <si>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</si>
  <si>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</si>
  <si>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</si>
  <si>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</si>
  <si>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</si>
  <si>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</si>
  <si>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</si>
  <si>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</si>
  <si>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</si>
  <si>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</si>
  <si>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</si>
  <si>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</si>
  <si>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</si>
  <si>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</si>
  <si>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</si>
  <si>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</si>
  <si>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</si>
  <si>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</si>
  <si>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</si>
  <si>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</si>
  <si>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</si>
  <si>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</si>
  <si>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</si>
  <si>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</si>
  <si>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</si>
  <si>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</si>
  <si>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</si>
  <si>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</si>
  <si>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</si>
  <si>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</si>
  <si>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</si>
  <si>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</si>
  <si>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</si>
  <si>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</si>
  <si>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</si>
  <si>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</si>
  <si>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</si>
  <si>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</si>
  <si>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</si>
  <si>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</si>
  <si>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</si>
  <si>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</si>
  <si>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</si>
  <si>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</si>
  <si>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</si>
  <si>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</si>
  <si>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</si>
  <si>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</si>
  <si>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</si>
  <si>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</si>
  <si>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</si>
  <si>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</si>
  <si>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</si>
  <si>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</si>
  <si>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</si>
  <si>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</si>
  <si>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</si>
  <si>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</si>
  <si>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</si>
  <si>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</si>
  <si>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</si>
  <si>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</si>
  <si>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北塩原村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</si>
  <si>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</si>
  <si>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</si>
  <si>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</si>
  <si>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</si>
  <si>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</si>
  <si>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</si>
  <si>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</si>
  <si>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</si>
  <si>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</si>
  <si>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</si>
  <si>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</si>
  <si>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本村の管渠について、耐用年数を超えていないため、管渠更新は無し。</t>
    <rPh sb="0" eb="2">
      <t>ホンソン</t>
    </rPh>
    <rPh sb="3" eb="4">
      <t>カン</t>
    </rPh>
    <rPh sb="4" eb="5">
      <t>キョ</t>
    </rPh>
    <rPh sb="10" eb="12">
      <t>タイヨウ</t>
    </rPh>
    <rPh sb="12" eb="14">
      <t>ネンスウ</t>
    </rPh>
    <rPh sb="15" eb="16">
      <t>コ</t>
    </rPh>
    <rPh sb="24" eb="25">
      <t>カン</t>
    </rPh>
    <rPh sb="25" eb="26">
      <t>キョ</t>
    </rPh>
    <rPh sb="26" eb="28">
      <t>コウシン</t>
    </rPh>
    <rPh sb="29" eb="30">
      <t>ナ</t>
    </rPh>
    <phoneticPr fontId="4"/>
  </si>
  <si>
    <t>現在、料金収入のみでは経費を賄えておらず、今後、管渠の老朽化に伴い修繕等が必要となることは避けられないため、料金改定や経費の見直しを協議し、健全化に努めることが必要である。</t>
    <rPh sb="0" eb="2">
      <t>ゲンザイ</t>
    </rPh>
    <rPh sb="3" eb="5">
      <t>リョウキン</t>
    </rPh>
    <rPh sb="5" eb="7">
      <t>シュウニュウ</t>
    </rPh>
    <rPh sb="11" eb="13">
      <t>ケイヒ</t>
    </rPh>
    <rPh sb="14" eb="15">
      <t>マカナ</t>
    </rPh>
    <rPh sb="70" eb="73">
      <t>ケンゼンカ</t>
    </rPh>
    <rPh sb="74" eb="75">
      <t>ツト</t>
    </rPh>
    <rPh sb="80" eb="82">
      <t>ヒツヨウ</t>
    </rPh>
    <phoneticPr fontId="4"/>
  </si>
  <si>
    <t>前年度と比較し、総収益および総費用は減少。料金収入のみをみると増加したため、経費回収率は増加となった。しかし、類似市町村に比べると経費回収率は低く、汚水処理原価が高い。料金収入のみでは経費を賄えない状況であるため、料金の徴収率向上や料金改定、経費の見直しなど経営の健全性・効率性について再度確認が必要と思われる。</t>
    <rPh sb="0" eb="3">
      <t>ゼンネンド</t>
    </rPh>
    <rPh sb="4" eb="6">
      <t>ヒカク</t>
    </rPh>
    <rPh sb="8" eb="11">
      <t>ソウシュウエキ</t>
    </rPh>
    <rPh sb="14" eb="17">
      <t>ソウヒヨウ</t>
    </rPh>
    <rPh sb="18" eb="19">
      <t>ゲン</t>
    </rPh>
    <rPh sb="19" eb="20">
      <t>ショウ</t>
    </rPh>
    <rPh sb="21" eb="23">
      <t>リョウキン</t>
    </rPh>
    <rPh sb="23" eb="25">
      <t>シュウニュウ</t>
    </rPh>
    <rPh sb="31" eb="32">
      <t>ゾウ</t>
    </rPh>
    <rPh sb="32" eb="33">
      <t>カ</t>
    </rPh>
    <rPh sb="38" eb="40">
      <t>ケイヒ</t>
    </rPh>
    <rPh sb="40" eb="42">
      <t>カイシュウ</t>
    </rPh>
    <rPh sb="42" eb="43">
      <t>リツ</t>
    </rPh>
    <rPh sb="44" eb="45">
      <t>ゾウ</t>
    </rPh>
    <rPh sb="45" eb="46">
      <t>カ</t>
    </rPh>
    <rPh sb="55" eb="57">
      <t>ルイジ</t>
    </rPh>
    <rPh sb="57" eb="60">
      <t>シチョウソン</t>
    </rPh>
    <rPh sb="61" eb="62">
      <t>クラ</t>
    </rPh>
    <rPh sb="65" eb="67">
      <t>ケイヒ</t>
    </rPh>
    <rPh sb="67" eb="69">
      <t>カイシュウ</t>
    </rPh>
    <rPh sb="69" eb="70">
      <t>リツ</t>
    </rPh>
    <rPh sb="71" eb="72">
      <t>ヒク</t>
    </rPh>
    <rPh sb="74" eb="76">
      <t>オスイ</t>
    </rPh>
    <rPh sb="76" eb="78">
      <t>ショリ</t>
    </rPh>
    <rPh sb="78" eb="80">
      <t>ゲンカ</t>
    </rPh>
    <rPh sb="81" eb="82">
      <t>タカ</t>
    </rPh>
    <rPh sb="84" eb="86">
      <t>リョウキン</t>
    </rPh>
    <rPh sb="86" eb="88">
      <t>シュウニュウ</t>
    </rPh>
    <rPh sb="92" eb="94">
      <t>ケイヒ</t>
    </rPh>
    <rPh sb="95" eb="96">
      <t>マカナ</t>
    </rPh>
    <rPh sb="99" eb="101">
      <t>ジョウキョウ</t>
    </rPh>
    <rPh sb="107" eb="109">
      <t>リョウキン</t>
    </rPh>
    <rPh sb="110" eb="112">
      <t>チョウシュウ</t>
    </rPh>
    <rPh sb="112" eb="113">
      <t>リツ</t>
    </rPh>
    <rPh sb="113" eb="115">
      <t>コウジョウ</t>
    </rPh>
    <rPh sb="116" eb="118">
      <t>リョウキン</t>
    </rPh>
    <rPh sb="118" eb="120">
      <t>カイテイ</t>
    </rPh>
    <rPh sb="121" eb="123">
      <t>ケイヒ</t>
    </rPh>
    <rPh sb="124" eb="126">
      <t>ミナオ</t>
    </rPh>
    <rPh sb="129" eb="131">
      <t>ケイエイ</t>
    </rPh>
    <rPh sb="132" eb="135">
      <t>ケンゼンセイ</t>
    </rPh>
    <rPh sb="136" eb="139">
      <t>コウリツセイ</t>
    </rPh>
    <rPh sb="143" eb="145">
      <t>サイド</t>
    </rPh>
    <rPh sb="145" eb="147">
      <t>カクニン</t>
    </rPh>
    <rPh sb="148" eb="150">
      <t>ヒツヨウ</t>
    </rPh>
    <rPh sb="151" eb="152">
      <t>オモ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</si>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</sst>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9536"/>
        <c:axId val="491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9536"/>
        <c:axId val="49171456"/>
      </c:lineChart>
      <c:dateAx>
        <c:axId val="4916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171456"/>
        <c:crosses val="autoZero"/>
        <c:auto val="1"/>
        <c:lblOffset val="100"/>
        <c:baseTimeUnit val="years"/>
      </c:dateAx>
      <c:valAx>
        <c:axId val="491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16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36.409999999999997</c:v>
                </c:pt>
                <c:pt idx="1">
                  <c:v>37.520000000000003</c:v>
                </c:pt>
                <c:pt idx="2">
                  <c:v>33.520000000000003</c:v>
                </c:pt>
                <c:pt idx="3">
                  <c:v>27.24</c:v>
                </c:pt>
                <c:pt idx="4">
                  <c:v>33.22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53024"/>
        <c:axId val="391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53024"/>
        <c:axId val="39159296"/>
      </c:lineChart>
      <c:dateAx>
        <c:axId val="3915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59296"/>
        <c:crosses val="autoZero"/>
        <c:auto val="1"/>
        <c:lblOffset val="100"/>
        <c:baseTimeUnit val="years"/>
      </c:dateAx>
      <c:valAx>
        <c:axId val="391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5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82.62</c:v>
                </c:pt>
                <c:pt idx="1">
                  <c:v>83.9</c:v>
                </c:pt>
                <c:pt idx="2">
                  <c:v>84.07</c:v>
                </c:pt>
                <c:pt idx="3">
                  <c:v>83.89</c:v>
                </c:pt>
                <c:pt idx="4">
                  <c:v>83.24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1312"/>
        <c:axId val="7209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81312"/>
        <c:axId val="72090752"/>
      </c:lineChart>
      <c:dateAx>
        <c:axId val="3918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090752"/>
        <c:crosses val="autoZero"/>
        <c:auto val="1"/>
        <c:lblOffset val="100"/>
        <c:baseTimeUnit val="years"/>
      </c:dateAx>
      <c:valAx>
        <c:axId val="7209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8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76.53</c:v>
                </c:pt>
                <c:pt idx="1">
                  <c:v>80.150000000000006</c:v>
                </c:pt>
                <c:pt idx="2">
                  <c:v>78.81</c:v>
                </c:pt>
                <c:pt idx="3">
                  <c:v>76.45</c:v>
                </c:pt>
                <c:pt idx="4">
                  <c:v>74.59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40704"/>
        <c:axId val="4925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0704"/>
        <c:axId val="49252608"/>
      </c:lineChart>
      <c:dateAx>
        <c:axId val="4924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52608"/>
        <c:crosses val="autoZero"/>
        <c:auto val="1"/>
        <c:lblOffset val="100"/>
        <c:baseTimeUnit val="years"/>
      </c:dateAx>
      <c:valAx>
        <c:axId val="4925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4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32864"/>
        <c:axId val="721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32864"/>
        <c:axId val="72136960"/>
      </c:lineChart>
      <c:dateAx>
        <c:axId val="7213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36960"/>
        <c:crosses val="autoZero"/>
        <c:auto val="1"/>
        <c:lblOffset val="100"/>
        <c:baseTimeUnit val="years"/>
      </c:dateAx>
      <c:valAx>
        <c:axId val="721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3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64864"/>
        <c:axId val="9301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64864"/>
        <c:axId val="93010176"/>
      </c:lineChart>
      <c:dateAx>
        <c:axId val="7216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10176"/>
        <c:crosses val="autoZero"/>
        <c:auto val="1"/>
        <c:lblOffset val="100"/>
        <c:baseTimeUnit val="years"/>
      </c:dateAx>
      <c:valAx>
        <c:axId val="9301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6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928"/>
        <c:axId val="10739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8928"/>
        <c:axId val="107391232"/>
      </c:lineChart>
      <c:dateAx>
        <c:axId val="10738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391232"/>
        <c:crosses val="autoZero"/>
        <c:auto val="1"/>
        <c:lblOffset val="100"/>
        <c:baseTimeUnit val="years"/>
      </c:dateAx>
      <c:valAx>
        <c:axId val="10739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38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98592"/>
        <c:axId val="14095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98592"/>
        <c:axId val="140953472"/>
      </c:lineChart>
      <c:dateAx>
        <c:axId val="1407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53472"/>
        <c:crosses val="autoZero"/>
        <c:auto val="1"/>
        <c:lblOffset val="100"/>
        <c:baseTimeUnit val="years"/>
      </c:dateAx>
      <c:valAx>
        <c:axId val="14095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9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1839.48</c:v>
                </c:pt>
                <c:pt idx="1">
                  <c:v>1642.11</c:v>
                </c:pt>
                <c:pt idx="2">
                  <c:v>1742.42</c:v>
                </c:pt>
                <c:pt idx="3">
                  <c:v>1775.63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06304"/>
        <c:axId val="14550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06304"/>
        <c:axId val="145508608"/>
      </c:lineChart>
      <c:dateAx>
        <c:axId val="14550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08608"/>
        <c:crosses val="autoZero"/>
        <c:auto val="1"/>
        <c:lblOffset val="100"/>
        <c:baseTimeUnit val="years"/>
      </c:dateAx>
      <c:valAx>
        <c:axId val="14550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0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55.86</c:v>
                </c:pt>
                <c:pt idx="2">
                  <c:v>33.590000000000003</c:v>
                </c:pt>
                <c:pt idx="3">
                  <c:v>28.62</c:v>
                </c:pt>
                <c:pt idx="4">
                  <c:v>31.22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02752"/>
        <c:axId val="15071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02752"/>
        <c:axId val="150713472"/>
      </c:lineChart>
      <c:dateAx>
        <c:axId val="14580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13472"/>
        <c:crosses val="autoZero"/>
        <c:auto val="1"/>
        <c:lblOffset val="100"/>
        <c:baseTimeUnit val="years"/>
      </c:dateAx>
      <c:valAx>
        <c:axId val="15071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80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352.52</c:v>
                </c:pt>
                <c:pt idx="1">
                  <c:v>317.27</c:v>
                </c:pt>
                <c:pt idx="2">
                  <c:v>514.29</c:v>
                </c:pt>
                <c:pt idx="3">
                  <c:v>609.92999999999995</c:v>
                </c:pt>
                <c:pt idx="4">
                  <c:v>560.08000000000004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1376"/>
        <c:axId val="3914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1376"/>
        <c:axId val="39143296"/>
      </c:lineChart>
      <c:dateAx>
        <c:axId val="3914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43296"/>
        <c:crosses val="autoZero"/>
        <c:auto val="1"/>
        <c:lblOffset val="100"/>
        <c:baseTimeUnit val="years"/>
      </c:dateAx>
      <c:valAx>
        <c:axId val="3914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4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M4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福島県　北塩原村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2913</v>
      </c>
      <c r="AM8" s="67"/>
      <c r="AN8" s="67"/>
      <c r="AO8" s="67"/>
      <c r="AP8" s="67"/>
      <c r="AQ8" s="67"/>
      <c r="AR8" s="67"/>
      <c r="AS8" s="67"/>
      <c r="AT8" s="66">
        <f>データ!T6</f>
        <v>234.08</v>
      </c>
      <c r="AU8" s="66"/>
      <c r="AV8" s="66"/>
      <c r="AW8" s="66"/>
      <c r="AX8" s="66"/>
      <c r="AY8" s="66"/>
      <c r="AZ8" s="66"/>
      <c r="BA8" s="66"/>
      <c r="BB8" s="66">
        <f>データ!U6</f>
        <v>12.44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84.96</v>
      </c>
      <c r="Q10" s="66"/>
      <c r="R10" s="66"/>
      <c r="S10" s="66"/>
      <c r="T10" s="66"/>
      <c r="U10" s="66"/>
      <c r="V10" s="66"/>
      <c r="W10" s="66">
        <f>データ!Q6</f>
        <v>68.959999999999994</v>
      </c>
      <c r="X10" s="66"/>
      <c r="Y10" s="66"/>
      <c r="Z10" s="66"/>
      <c r="AA10" s="66"/>
      <c r="AB10" s="66"/>
      <c r="AC10" s="66"/>
      <c r="AD10" s="67">
        <f>データ!R6</f>
        <v>2646</v>
      </c>
      <c r="AE10" s="67"/>
      <c r="AF10" s="67"/>
      <c r="AG10" s="67"/>
      <c r="AH10" s="67"/>
      <c r="AI10" s="67"/>
      <c r="AJ10" s="67"/>
      <c r="AK10" s="2"/>
      <c r="AL10" s="67">
        <f>データ!V6</f>
        <v>2441</v>
      </c>
      <c r="AM10" s="67"/>
      <c r="AN10" s="67"/>
      <c r="AO10" s="67"/>
      <c r="AP10" s="67"/>
      <c r="AQ10" s="67"/>
      <c r="AR10" s="67"/>
      <c r="AS10" s="67"/>
      <c r="AT10" s="66">
        <f>データ!W6</f>
        <v>3.38</v>
      </c>
      <c r="AU10" s="66"/>
      <c r="AV10" s="66"/>
      <c r="AW10" s="66"/>
      <c r="AX10" s="66"/>
      <c r="AY10" s="66"/>
      <c r="AZ10" s="66"/>
      <c r="BA10" s="66"/>
      <c r="BB10" s="66">
        <f>データ!X6</f>
        <v>722.19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74021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北塩原村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84.96</v>
      </c>
      <c r="Q6" s="34">
        <f t="shared" si="3"/>
        <v>68.959999999999994</v>
      </c>
      <c r="R6" s="34">
        <f t="shared" si="3"/>
        <v>2646</v>
      </c>
      <c r="S6" s="34">
        <f t="shared" si="3"/>
        <v>2913</v>
      </c>
      <c r="T6" s="34">
        <f t="shared" si="3"/>
        <v>234.08</v>
      </c>
      <c r="U6" s="34">
        <f t="shared" si="3"/>
        <v>12.44</v>
      </c>
      <c r="V6" s="34">
        <f t="shared" si="3"/>
        <v>2441</v>
      </c>
      <c r="W6" s="34">
        <f t="shared" si="3"/>
        <v>3.38</v>
      </c>
      <c r="X6" s="34">
        <f t="shared" si="3"/>
        <v>722.19</v>
      </c>
      <c r="Y6" s="35">
        <f>IF(Y7="",NA(),Y7)</f>
        <v>76.53</v>
      </c>
      <c r="Z6" s="35">
        <f t="shared" ref="Z6:AH6" si="4">IF(Z7="",NA(),Z7)</f>
        <v>80.150000000000006</v>
      </c>
      <c r="AA6" s="35">
        <f t="shared" si="4"/>
        <v>78.81</v>
      </c>
      <c r="AB6" s="35">
        <f t="shared" si="4"/>
        <v>76.45</v>
      </c>
      <c r="AC6" s="35">
        <f t="shared" si="4"/>
        <v>74.59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1839.48</v>
      </c>
      <c r="BG6" s="35">
        <f t="shared" ref="BG6:BO6" si="7">IF(BG7="",NA(),BG7)</f>
        <v>1642.11</v>
      </c>
      <c r="BH6" s="35">
        <f t="shared" si="7"/>
        <v>1742.42</v>
      </c>
      <c r="BI6" s="35">
        <f t="shared" si="7"/>
        <v>1775.63</v>
      </c>
      <c r="BJ6" s="34">
        <f t="shared" si="7"/>
        <v>0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49.22</v>
      </c>
      <c r="BR6" s="35">
        <f t="shared" ref="BR6:BZ6" si="8">IF(BR7="",NA(),BR7)</f>
        <v>55.86</v>
      </c>
      <c r="BS6" s="35">
        <f t="shared" si="8"/>
        <v>33.590000000000003</v>
      </c>
      <c r="BT6" s="35">
        <f t="shared" si="8"/>
        <v>28.62</v>
      </c>
      <c r="BU6" s="35">
        <f t="shared" si="8"/>
        <v>31.22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352.52</v>
      </c>
      <c r="CC6" s="35">
        <f t="shared" ref="CC6:CK6" si="9">IF(CC7="",NA(),CC7)</f>
        <v>317.27</v>
      </c>
      <c r="CD6" s="35">
        <f t="shared" si="9"/>
        <v>514.29</v>
      </c>
      <c r="CE6" s="35">
        <f t="shared" si="9"/>
        <v>609.92999999999995</v>
      </c>
      <c r="CF6" s="35">
        <f t="shared" si="9"/>
        <v>560.08000000000004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36.409999999999997</v>
      </c>
      <c r="CN6" s="35">
        <f t="shared" ref="CN6:CV6" si="10">IF(CN7="",NA(),CN7)</f>
        <v>37.520000000000003</v>
      </c>
      <c r="CO6" s="35">
        <f t="shared" si="10"/>
        <v>33.520000000000003</v>
      </c>
      <c r="CP6" s="35">
        <f t="shared" si="10"/>
        <v>27.24</v>
      </c>
      <c r="CQ6" s="35">
        <f t="shared" si="10"/>
        <v>33.22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82.62</v>
      </c>
      <c r="CY6" s="35">
        <f t="shared" ref="CY6:DG6" si="11">IF(CY7="",NA(),CY7)</f>
        <v>83.9</v>
      </c>
      <c r="CZ6" s="35">
        <f t="shared" si="11"/>
        <v>84.07</v>
      </c>
      <c r="DA6" s="35">
        <f t="shared" si="11"/>
        <v>83.89</v>
      </c>
      <c r="DB6" s="35">
        <f t="shared" si="11"/>
        <v>83.24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74021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84.96</v>
      </c>
      <c r="Q7" s="38">
        <v>68.959999999999994</v>
      </c>
      <c r="R7" s="38">
        <v>2646</v>
      </c>
      <c r="S7" s="38">
        <v>2913</v>
      </c>
      <c r="T7" s="38">
        <v>234.08</v>
      </c>
      <c r="U7" s="38">
        <v>12.44</v>
      </c>
      <c r="V7" s="38">
        <v>2441</v>
      </c>
      <c r="W7" s="38">
        <v>3.38</v>
      </c>
      <c r="X7" s="38">
        <v>722.19</v>
      </c>
      <c r="Y7" s="38">
        <v>76.53</v>
      </c>
      <c r="Z7" s="38">
        <v>80.150000000000006</v>
      </c>
      <c r="AA7" s="38">
        <v>78.81</v>
      </c>
      <c r="AB7" s="38">
        <v>76.45</v>
      </c>
      <c r="AC7" s="38">
        <v>74.59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1839.48</v>
      </c>
      <c r="BG7" s="38">
        <v>1642.11</v>
      </c>
      <c r="BH7" s="38">
        <v>1742.42</v>
      </c>
      <c r="BI7" s="38">
        <v>1775.63</v>
      </c>
      <c r="BJ7" s="38">
        <v>0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49.22</v>
      </c>
      <c r="BR7" s="38">
        <v>55.86</v>
      </c>
      <c r="BS7" s="38">
        <v>33.590000000000003</v>
      </c>
      <c r="BT7" s="38">
        <v>28.62</v>
      </c>
      <c r="BU7" s="38">
        <v>31.22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352.52</v>
      </c>
      <c r="CC7" s="38">
        <v>317.27</v>
      </c>
      <c r="CD7" s="38">
        <v>514.29</v>
      </c>
      <c r="CE7" s="38">
        <v>609.92999999999995</v>
      </c>
      <c r="CF7" s="38">
        <v>560.08000000000004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36.409999999999997</v>
      </c>
      <c r="CN7" s="38">
        <v>37.520000000000003</v>
      </c>
      <c r="CO7" s="38">
        <v>33.520000000000003</v>
      </c>
      <c r="CP7" s="38">
        <v>27.24</v>
      </c>
      <c r="CQ7" s="38">
        <v>33.22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82.62</v>
      </c>
      <c r="CY7" s="38">
        <v>83.9</v>
      </c>
      <c r="CZ7" s="38">
        <v>84.07</v>
      </c>
      <c r="DA7" s="38">
        <v>83.89</v>
      </c>
      <c r="DB7" s="38">
        <v>83.24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2018-02-26T04:47:54Z</dcterms:modified>
</cp:coreProperties>
</file>