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AD10" i="4" s="1"/>
  <c r="Q6" i="5"/>
  <c r="P6" i="5"/>
  <c r="P10" i="4" s="1"/>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W10" i="4"/>
  <c r="I10" i="4"/>
  <c r="BB8" i="4"/>
  <c r="AL8" i="4"/>
  <c r="P8" i="4"/>
  <c r="B8" i="4"/>
  <c r="C10" i="5" l="1"/>
  <c r="D10" i="5"/>
  <c r="E10" i="5"/>
  <c r="B10" i="5"/>
</calcChain>
</file>

<file path=xl/sharedStrings.xml><?xml version="1.0" encoding="utf-8"?>
<sst xmlns="http://schemas.openxmlformats.org/spreadsheetml/2006/main" count="251" uniqueCount="125">
  <si>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</si>
  <si>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</si>
  <si>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</si>
  <si>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</si>
  <si>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</si>
  <si>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</si>
  <si>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</si>
  <si>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</si>
  <si>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</si>
  <si>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</si>
  <si>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</si>
  <si>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</si>
  <si>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</si>
  <si>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</si>
  <si>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</si>
  <si>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</si>
  <si>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</si>
  <si>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</si>
  <si>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</si>
  <si>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</si>
  <si>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</si>
  <si>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</si>
  <si>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</si>
  <si>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</si>
  <si>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</si>
  <si>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</si>
  <si>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</si>
  <si>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</si>
  <si>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</si>
  <si>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</si>
  <si>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</si>
  <si>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</si>
  <si>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</si>
  <si>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</si>
  <si>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</si>
  <si>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</si>
  <si>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</si>
  <si>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</si>
  <si>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</si>
  <si>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</si>
  <si>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</si>
  <si>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</si>
  <si>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</si>
  <si>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</si>
  <si>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</si>
  <si>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</si>
  <si>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</si>
  <si>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</si>
  <si>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</si>
  <si>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</si>
  <si>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</si>
  <si>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</si>
  <si>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</si>
  <si>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</si>
  <si>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</si>
  <si>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</si>
  <si>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</si>
  <si>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</si>
  <si>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</si>
  <si>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</si>
  <si>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</si>
  <si>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</si>
  <si>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</si>
  <si>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</si>
  <si>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</si>
  <si>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</si>
  <si>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</si>
  <si>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</si>
  <si>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</si>
  <si>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</si>
  <si>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</si>
  <si>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</si>
  <si>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</si>
  <si>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</si>
  <si>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</si>
  <si>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</si>
  <si>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</si>
  <si>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</si>
  <si>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</si>
  <si>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</si>
  <si>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</si>
  <si>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</si>
  <si>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</si>
  <si>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</si>
  <si>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</si>
  <si>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</si>
  <si>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</si>
  <si>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</si>
  <si>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</si>
  <si>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</si>
  <si>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</si>
  <si>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</si>
  <si>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</si>
  <si>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</si>
  <si>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</si>
  <si>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</si>
  <si>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</si>
  <si>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</si>
  <si>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</si>
  <si>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</si>
  <si>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</si>
  <si>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</si>
  <si>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</si>
  <si>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</si>
  <si>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</si>
  <si>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</si>
  <si>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</si>
  <si>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</si>
  <si>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</si>
  <si>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西会津町</t>
  </si>
  <si>
    <t>法非適用</t>
  </si>
  <si>
    <t>下水道事業</t>
  </si>
  <si>
    <t>特定地域生活排水処理</t>
  </si>
  <si>
    <t>K3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</si>
  <si>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</si>
  <si>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</si>
  <si>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</si>
  <si>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</si>
  <si>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</si>
  <si>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</si>
  <si>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</si>
  <si>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浄化槽整備事業であるため、当面は通常の保守点検管理業務のなかで修繕等に努めていく。</t>
    <phoneticPr fontId="4"/>
  </si>
  <si>
    <t>　特定地域生活排水処理事業については、平成16年度より事業を実施し、平成28年度末現在316基を整備した。平成11年度に整備した個別排水処理事業2基と合わせ、一体で会計処理を行っている。
　分析結果の特徴としては、汚水処理原価が平均値よりも高額となっており、それにより使用料だけでは維持管理等経費を賄いきれないことから、経費回収率が低くなる状態となっている。これは、事業対象の処理区域が下水道事業と農業集落排水事業以外の区域を対象としているため、本町の行政面積が広いことから、各所に点在する浄化槽の効率的な維持管理が困難となり経費が割高となることから、汚水処理原価が増加傾向となることが要因である。また経費回収率では、毎年度浄化槽設置事業を実施しているため、設置基数の増による使用料の増を見込めるものの、割高な維持管理等経費を補うまではいかず低い状態となっている。
　資本費では、平成28年度末で下水道等事業、農業集落排水処理事業における処理面積拡張事業が終了となるため、汚水処理施設の新規設置は浄化槽事業のみとなることから、引き続き浄化槽設置事業は継続となる見込みである。</t>
    <rPh sb="95" eb="97">
      <t>ブンセキ</t>
    </rPh>
    <rPh sb="97" eb="99">
      <t>ケッカ</t>
    </rPh>
    <rPh sb="100" eb="102">
      <t>トクチョウ</t>
    </rPh>
    <rPh sb="114" eb="117">
      <t>ヘイキンチ</t>
    </rPh>
    <rPh sb="120" eb="122">
      <t>コウガク</t>
    </rPh>
    <rPh sb="134" eb="137">
      <t>シヨウリョウ</t>
    </rPh>
    <rPh sb="141" eb="143">
      <t>イジ</t>
    </rPh>
    <rPh sb="143" eb="145">
      <t>カンリ</t>
    </rPh>
    <rPh sb="145" eb="146">
      <t>ナド</t>
    </rPh>
    <rPh sb="146" eb="148">
      <t>ケイヒ</t>
    </rPh>
    <rPh sb="149" eb="150">
      <t>マカナ</t>
    </rPh>
    <rPh sb="160" eb="162">
      <t>ケイヒ</t>
    </rPh>
    <rPh sb="162" eb="164">
      <t>カイシュウ</t>
    </rPh>
    <rPh sb="164" eb="165">
      <t>リツ</t>
    </rPh>
    <rPh sb="166" eb="167">
      <t>ヒク</t>
    </rPh>
    <rPh sb="170" eb="172">
      <t>ジョウタイ</t>
    </rPh>
    <rPh sb="183" eb="185">
      <t>ジギョウ</t>
    </rPh>
    <rPh sb="185" eb="187">
      <t>タイショウ</t>
    </rPh>
    <rPh sb="238" eb="240">
      <t>カクショ</t>
    </rPh>
    <rPh sb="249" eb="252">
      <t>コウリツテキ</t>
    </rPh>
    <rPh sb="258" eb="260">
      <t>コンナン</t>
    </rPh>
    <rPh sb="263" eb="265">
      <t>ケイヒ</t>
    </rPh>
    <rPh sb="266" eb="268">
      <t>ワリダカ</t>
    </rPh>
    <rPh sb="293" eb="295">
      <t>ヨウイン</t>
    </rPh>
    <rPh sb="301" eb="303">
      <t>ケイヒ</t>
    </rPh>
    <rPh sb="303" eb="305">
      <t>カイシュウ</t>
    </rPh>
    <rPh sb="305" eb="306">
      <t>リツ</t>
    </rPh>
    <rPh sb="309" eb="312">
      <t>マイネンド</t>
    </rPh>
    <rPh sb="312" eb="315">
      <t>ジョウカソウ</t>
    </rPh>
    <rPh sb="317" eb="319">
      <t>ジギョウ</t>
    </rPh>
    <rPh sb="320" eb="322">
      <t>ジッシ</t>
    </rPh>
    <rPh sb="329" eb="331">
      <t>セッチ</t>
    </rPh>
    <rPh sb="338" eb="341">
      <t>シヨウリョウ</t>
    </rPh>
    <rPh sb="344" eb="346">
      <t>ミコ</t>
    </rPh>
    <rPh sb="352" eb="354">
      <t>ワリダカ</t>
    </rPh>
    <rPh sb="355" eb="357">
      <t>イジ</t>
    </rPh>
    <rPh sb="357" eb="359">
      <t>カンリ</t>
    </rPh>
    <rPh sb="359" eb="360">
      <t>ナド</t>
    </rPh>
    <rPh sb="360" eb="362">
      <t>ケイヒ</t>
    </rPh>
    <rPh sb="363" eb="364">
      <t>オギナ</t>
    </rPh>
    <rPh sb="371" eb="372">
      <t>ヒク</t>
    </rPh>
    <rPh sb="373" eb="375">
      <t>ジョウタイ</t>
    </rPh>
    <rPh sb="390" eb="392">
      <t>ヘイセイ</t>
    </rPh>
    <rPh sb="394" eb="396">
      <t>ネンド</t>
    </rPh>
    <rPh sb="396" eb="397">
      <t>マツ</t>
    </rPh>
    <rPh sb="401" eb="402">
      <t>ナド</t>
    </rPh>
    <rPh sb="411" eb="413">
      <t>ショリ</t>
    </rPh>
    <rPh sb="421" eb="423">
      <t>メンセキ</t>
    </rPh>
    <rPh sb="423" eb="425">
      <t>カクチョウ</t>
    </rPh>
    <rPh sb="425" eb="427">
      <t>ジギョウ</t>
    </rPh>
    <rPh sb="428" eb="430">
      <t>シュウリョウ</t>
    </rPh>
    <rPh sb="443" eb="445">
      <t>シンキ</t>
    </rPh>
    <rPh sb="467" eb="470">
      <t>ジョウカソウ</t>
    </rPh>
    <rPh sb="470" eb="472">
      <t>セッチ</t>
    </rPh>
    <phoneticPr fontId="4"/>
  </si>
  <si>
    <t>　浄化槽により整備という性質上、設置即接続となる場合が大多数であり、接続率上の問題はないが、行政面積の広い当町では、点在する浄化槽の維持管理が割高となることから汚水処理原価が高くなるため、引き続き経費削減に向け、鋭意努めていく。
　今後も浄化槽整備事業は継続する見込みであるため、中・長期的な視点からみても収支バランス上、一般会計からの繰入金を行っていく。
　また、健全な経営状態を目指し財務管理の明確化を図るため、平成32年度から地方公営企業法を適用する。</t>
    <rPh sb="71" eb="73">
      <t>ワリダカ</t>
    </rPh>
    <rPh sb="172" eb="173">
      <t>オコナ</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</si>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</sst>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263-4951-BF18-76634E4FFECB}"/>
            </c:ext>
          </c:extLst>
        </c:ser>
        <c:dLbls>
          <c:showLegendKey val="0"/>
          <c:showVal val="0"/>
          <c:showCatName val="0"/>
          <c:showSerName val="0"/>
          <c:showPercent val="0"/>
          <c:showBubbleSize val="0"/>
        </c:dLbls>
        <c:gapWidth val="150"/>
        <c:axId val="49170688"/>
        <c:axId val="49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2263-4951-BF18-76634E4FFECB}"/>
            </c:ext>
          </c:extLst>
        </c:ser>
        <c:dLbls>
          <c:showLegendKey val="0"/>
          <c:showVal val="0"/>
          <c:showCatName val="0"/>
          <c:showSerName val="0"/>
          <c:showPercent val="0"/>
          <c:showBubbleSize val="0"/>
        </c:dLbls>
        <c:marker val="1"/>
        <c:smooth val="0"/>
        <c:axId val="49170688"/>
        <c:axId val="49214208"/>
      </c:lineChart>
      <c:dateAx>
        <c:axId val="49170688"/>
        <c:scaling>
          <c:orientation val="minMax"/>
        </c:scaling>
        <c:delete val="1"/>
        <c:axPos val="b"/>
        <c:numFmt formatCode="ge" sourceLinked="1"/>
        <c:majorTickMark val="none"/>
        <c:minorTickMark val="none"/>
        <c:tickLblPos val="none"/>
        <c:crossAx val="49214208"/>
        <c:crosses val="autoZero"/>
        <c:auto val="1"/>
        <c:lblOffset val="100"/>
        <c:baseTimeUnit val="years"/>
      </c:dateAx>
      <c:valAx>
        <c:axId val="49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17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35.82</c:v>
                </c:pt>
                <c:pt idx="1">
                  <c:v>37.01</c:v>
                </c:pt>
                <c:pt idx="2">
                  <c:v>37.909999999999997</c:v>
                </c:pt>
                <c:pt idx="3">
                  <c:v>39.1</c:v>
                </c:pt>
                <c:pt idx="4">
                  <c:v>41.49</c:v>
                </c:pt>
              </c:numCache>
            </c:numRef>
          </c:val>
          <c:extLst xmlns:c16r2="http://schemas.microsoft.com/office/drawing/2015/06/chart">
            <c:ext xmlns:c16="http://schemas.microsoft.com/office/drawing/2014/chart" uri="{C3380CC4-5D6E-409C-BE32-E72D297353CC}">
              <c16:uniqueId val="{00000000-698B-49C3-B2D2-BD25FED37994}"/>
            </c:ext>
          </c:extLst>
        </c:ser>
        <c:dLbls>
          <c:showLegendKey val="0"/>
          <c:showVal val="0"/>
          <c:showCatName val="0"/>
          <c:showSerName val="0"/>
          <c:showPercent val="0"/>
          <c:showBubbleSize val="0"/>
        </c:dLbls>
        <c:gapWidth val="150"/>
        <c:axId val="39173504"/>
        <c:axId val="3918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61.55</c:v>
                </c:pt>
              </c:numCache>
            </c:numRef>
          </c:val>
          <c:smooth val="0"/>
          <c:extLst xmlns:c16r2="http://schemas.microsoft.com/office/drawing/2015/06/chart">
            <c:ext xmlns:c16="http://schemas.microsoft.com/office/drawing/2014/chart" uri="{C3380CC4-5D6E-409C-BE32-E72D297353CC}">
              <c16:uniqueId val="{00000001-698B-49C3-B2D2-BD25FED37994}"/>
            </c:ext>
          </c:extLst>
        </c:ser>
        <c:dLbls>
          <c:showLegendKey val="0"/>
          <c:showVal val="0"/>
          <c:showCatName val="0"/>
          <c:showSerName val="0"/>
          <c:showPercent val="0"/>
          <c:showBubbleSize val="0"/>
        </c:dLbls>
        <c:marker val="1"/>
        <c:smooth val="0"/>
        <c:axId val="39173504"/>
        <c:axId val="39187968"/>
      </c:lineChart>
      <c:dateAx>
        <c:axId val="39173504"/>
        <c:scaling>
          <c:orientation val="minMax"/>
        </c:scaling>
        <c:delete val="1"/>
        <c:axPos val="b"/>
        <c:numFmt formatCode="ge" sourceLinked="1"/>
        <c:majorTickMark val="none"/>
        <c:minorTickMark val="none"/>
        <c:tickLblPos val="none"/>
        <c:crossAx val="39187968"/>
        <c:crosses val="autoZero"/>
        <c:auto val="1"/>
        <c:lblOffset val="100"/>
        <c:baseTimeUnit val="years"/>
      </c:dateAx>
      <c:valAx>
        <c:axId val="3918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7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A161-454F-90AF-6B49F9387B1C}"/>
            </c:ext>
          </c:extLst>
        </c:ser>
        <c:dLbls>
          <c:showLegendKey val="0"/>
          <c:showVal val="0"/>
          <c:showCatName val="0"/>
          <c:showSerName val="0"/>
          <c:showPercent val="0"/>
          <c:showBubbleSize val="0"/>
        </c:dLbls>
        <c:gapWidth val="150"/>
        <c:axId val="72105984"/>
        <c:axId val="7210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67.489999999999995</c:v>
                </c:pt>
              </c:numCache>
            </c:numRef>
          </c:val>
          <c:smooth val="0"/>
          <c:extLst xmlns:c16r2="http://schemas.microsoft.com/office/drawing/2015/06/chart">
            <c:ext xmlns:c16="http://schemas.microsoft.com/office/drawing/2014/chart" uri="{C3380CC4-5D6E-409C-BE32-E72D297353CC}">
              <c16:uniqueId val="{00000001-A161-454F-90AF-6B49F9387B1C}"/>
            </c:ext>
          </c:extLst>
        </c:ser>
        <c:dLbls>
          <c:showLegendKey val="0"/>
          <c:showVal val="0"/>
          <c:showCatName val="0"/>
          <c:showSerName val="0"/>
          <c:showPercent val="0"/>
          <c:showBubbleSize val="0"/>
        </c:dLbls>
        <c:marker val="1"/>
        <c:smooth val="0"/>
        <c:axId val="72105984"/>
        <c:axId val="72107904"/>
      </c:lineChart>
      <c:dateAx>
        <c:axId val="72105984"/>
        <c:scaling>
          <c:orientation val="minMax"/>
        </c:scaling>
        <c:delete val="1"/>
        <c:axPos val="b"/>
        <c:numFmt formatCode="ge" sourceLinked="1"/>
        <c:majorTickMark val="none"/>
        <c:minorTickMark val="none"/>
        <c:tickLblPos val="none"/>
        <c:crossAx val="72107904"/>
        <c:crosses val="autoZero"/>
        <c:auto val="1"/>
        <c:lblOffset val="100"/>
        <c:baseTimeUnit val="years"/>
      </c:dateAx>
      <c:valAx>
        <c:axId val="7210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0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92.7</c:v>
                </c:pt>
                <c:pt idx="1">
                  <c:v>91.92</c:v>
                </c:pt>
                <c:pt idx="2">
                  <c:v>91.44</c:v>
                </c:pt>
                <c:pt idx="3">
                  <c:v>91.08</c:v>
                </c:pt>
                <c:pt idx="4">
                  <c:v>90.98</c:v>
                </c:pt>
              </c:numCache>
            </c:numRef>
          </c:val>
          <c:extLst xmlns:c16r2="http://schemas.microsoft.com/office/drawing/2015/06/chart">
            <c:ext xmlns:c16="http://schemas.microsoft.com/office/drawing/2014/chart" uri="{C3380CC4-5D6E-409C-BE32-E72D297353CC}">
              <c16:uniqueId val="{00000000-968D-43B6-B3C5-23B8B50A002A}"/>
            </c:ext>
          </c:extLst>
        </c:ser>
        <c:dLbls>
          <c:showLegendKey val="0"/>
          <c:showVal val="0"/>
          <c:showCatName val="0"/>
          <c:showSerName val="0"/>
          <c:showPercent val="0"/>
          <c:showBubbleSize val="0"/>
        </c:dLbls>
        <c:gapWidth val="150"/>
        <c:axId val="49252608"/>
        <c:axId val="4926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68D-43B6-B3C5-23B8B50A002A}"/>
            </c:ext>
          </c:extLst>
        </c:ser>
        <c:dLbls>
          <c:showLegendKey val="0"/>
          <c:showVal val="0"/>
          <c:showCatName val="0"/>
          <c:showSerName val="0"/>
          <c:showPercent val="0"/>
          <c:showBubbleSize val="0"/>
        </c:dLbls>
        <c:marker val="1"/>
        <c:smooth val="0"/>
        <c:axId val="49252608"/>
        <c:axId val="49263744"/>
      </c:lineChart>
      <c:dateAx>
        <c:axId val="49252608"/>
        <c:scaling>
          <c:orientation val="minMax"/>
        </c:scaling>
        <c:delete val="1"/>
        <c:axPos val="b"/>
        <c:numFmt formatCode="ge" sourceLinked="1"/>
        <c:majorTickMark val="none"/>
        <c:minorTickMark val="none"/>
        <c:tickLblPos val="none"/>
        <c:crossAx val="49263744"/>
        <c:crosses val="autoZero"/>
        <c:auto val="1"/>
        <c:lblOffset val="100"/>
        <c:baseTimeUnit val="years"/>
      </c:dateAx>
      <c:valAx>
        <c:axId val="4926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5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C22-4838-847C-595AD03513DC}"/>
            </c:ext>
          </c:extLst>
        </c:ser>
        <c:dLbls>
          <c:showLegendKey val="0"/>
          <c:showVal val="0"/>
          <c:showCatName val="0"/>
          <c:showSerName val="0"/>
          <c:showPercent val="0"/>
          <c:showBubbleSize val="0"/>
        </c:dLbls>
        <c:gapWidth val="150"/>
        <c:axId val="72142848"/>
        <c:axId val="7214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C22-4838-847C-595AD03513DC}"/>
            </c:ext>
          </c:extLst>
        </c:ser>
        <c:dLbls>
          <c:showLegendKey val="0"/>
          <c:showVal val="0"/>
          <c:showCatName val="0"/>
          <c:showSerName val="0"/>
          <c:showPercent val="0"/>
          <c:showBubbleSize val="0"/>
        </c:dLbls>
        <c:marker val="1"/>
        <c:smooth val="0"/>
        <c:axId val="72142848"/>
        <c:axId val="72145152"/>
      </c:lineChart>
      <c:dateAx>
        <c:axId val="72142848"/>
        <c:scaling>
          <c:orientation val="minMax"/>
        </c:scaling>
        <c:delete val="1"/>
        <c:axPos val="b"/>
        <c:numFmt formatCode="ge" sourceLinked="1"/>
        <c:majorTickMark val="none"/>
        <c:minorTickMark val="none"/>
        <c:tickLblPos val="none"/>
        <c:crossAx val="72145152"/>
        <c:crosses val="autoZero"/>
        <c:auto val="1"/>
        <c:lblOffset val="100"/>
        <c:baseTimeUnit val="years"/>
      </c:dateAx>
      <c:valAx>
        <c:axId val="7214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4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336-4006-B6F0-0FF77D91FF28}"/>
            </c:ext>
          </c:extLst>
        </c:ser>
        <c:dLbls>
          <c:showLegendKey val="0"/>
          <c:showVal val="0"/>
          <c:showCatName val="0"/>
          <c:showSerName val="0"/>
          <c:showPercent val="0"/>
          <c:showBubbleSize val="0"/>
        </c:dLbls>
        <c:gapWidth val="150"/>
        <c:axId val="72296704"/>
        <c:axId val="7230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336-4006-B6F0-0FF77D91FF28}"/>
            </c:ext>
          </c:extLst>
        </c:ser>
        <c:dLbls>
          <c:showLegendKey val="0"/>
          <c:showVal val="0"/>
          <c:showCatName val="0"/>
          <c:showSerName val="0"/>
          <c:showPercent val="0"/>
          <c:showBubbleSize val="0"/>
        </c:dLbls>
        <c:marker val="1"/>
        <c:smooth val="0"/>
        <c:axId val="72296704"/>
        <c:axId val="72306048"/>
      </c:lineChart>
      <c:dateAx>
        <c:axId val="72296704"/>
        <c:scaling>
          <c:orientation val="minMax"/>
        </c:scaling>
        <c:delete val="1"/>
        <c:axPos val="b"/>
        <c:numFmt formatCode="ge" sourceLinked="1"/>
        <c:majorTickMark val="none"/>
        <c:minorTickMark val="none"/>
        <c:tickLblPos val="none"/>
        <c:crossAx val="72306048"/>
        <c:crosses val="autoZero"/>
        <c:auto val="1"/>
        <c:lblOffset val="100"/>
        <c:baseTimeUnit val="years"/>
      </c:dateAx>
      <c:valAx>
        <c:axId val="7230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355-44F2-B92F-598C99091B29}"/>
            </c:ext>
          </c:extLst>
        </c:ser>
        <c:dLbls>
          <c:showLegendKey val="0"/>
          <c:showVal val="0"/>
          <c:showCatName val="0"/>
          <c:showSerName val="0"/>
          <c:showPercent val="0"/>
          <c:showBubbleSize val="0"/>
        </c:dLbls>
        <c:gapWidth val="150"/>
        <c:axId val="113635712"/>
        <c:axId val="11384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355-44F2-B92F-598C99091B29}"/>
            </c:ext>
          </c:extLst>
        </c:ser>
        <c:dLbls>
          <c:showLegendKey val="0"/>
          <c:showVal val="0"/>
          <c:showCatName val="0"/>
          <c:showSerName val="0"/>
          <c:showPercent val="0"/>
          <c:showBubbleSize val="0"/>
        </c:dLbls>
        <c:marker val="1"/>
        <c:smooth val="0"/>
        <c:axId val="113635712"/>
        <c:axId val="113844992"/>
      </c:lineChart>
      <c:dateAx>
        <c:axId val="113635712"/>
        <c:scaling>
          <c:orientation val="minMax"/>
        </c:scaling>
        <c:delete val="1"/>
        <c:axPos val="b"/>
        <c:numFmt formatCode="ge" sourceLinked="1"/>
        <c:majorTickMark val="none"/>
        <c:minorTickMark val="none"/>
        <c:tickLblPos val="none"/>
        <c:crossAx val="113844992"/>
        <c:crosses val="autoZero"/>
        <c:auto val="1"/>
        <c:lblOffset val="100"/>
        <c:baseTimeUnit val="years"/>
      </c:dateAx>
      <c:valAx>
        <c:axId val="11384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63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F2B-44BB-963A-C2CDB89C84D8}"/>
            </c:ext>
          </c:extLst>
        </c:ser>
        <c:dLbls>
          <c:showLegendKey val="0"/>
          <c:showVal val="0"/>
          <c:showCatName val="0"/>
          <c:showSerName val="0"/>
          <c:showPercent val="0"/>
          <c:showBubbleSize val="0"/>
        </c:dLbls>
        <c:gapWidth val="150"/>
        <c:axId val="143713024"/>
        <c:axId val="14371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F2B-44BB-963A-C2CDB89C84D8}"/>
            </c:ext>
          </c:extLst>
        </c:ser>
        <c:dLbls>
          <c:showLegendKey val="0"/>
          <c:showVal val="0"/>
          <c:showCatName val="0"/>
          <c:showSerName val="0"/>
          <c:showPercent val="0"/>
          <c:showBubbleSize val="0"/>
        </c:dLbls>
        <c:marker val="1"/>
        <c:smooth val="0"/>
        <c:axId val="143713024"/>
        <c:axId val="143714944"/>
      </c:lineChart>
      <c:dateAx>
        <c:axId val="143713024"/>
        <c:scaling>
          <c:orientation val="minMax"/>
        </c:scaling>
        <c:delete val="1"/>
        <c:axPos val="b"/>
        <c:numFmt formatCode="ge" sourceLinked="1"/>
        <c:majorTickMark val="none"/>
        <c:minorTickMark val="none"/>
        <c:tickLblPos val="none"/>
        <c:crossAx val="143714944"/>
        <c:crosses val="autoZero"/>
        <c:auto val="1"/>
        <c:lblOffset val="100"/>
        <c:baseTimeUnit val="years"/>
      </c:dateAx>
      <c:valAx>
        <c:axId val="14371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71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554.24</c:v>
                </c:pt>
                <c:pt idx="1">
                  <c:v>610.66</c:v>
                </c:pt>
                <c:pt idx="2">
                  <c:v>539.5</c:v>
                </c:pt>
                <c:pt idx="3">
                  <c:v>556.30999999999995</c:v>
                </c:pt>
                <c:pt idx="4">
                  <c:v>514.36</c:v>
                </c:pt>
              </c:numCache>
            </c:numRef>
          </c:val>
          <c:extLst xmlns:c16r2="http://schemas.microsoft.com/office/drawing/2015/06/chart">
            <c:ext xmlns:c16="http://schemas.microsoft.com/office/drawing/2014/chart" uri="{C3380CC4-5D6E-409C-BE32-E72D297353CC}">
              <c16:uniqueId val="{00000000-24C9-4198-A934-B96CB5BAADBB}"/>
            </c:ext>
          </c:extLst>
        </c:ser>
        <c:dLbls>
          <c:showLegendKey val="0"/>
          <c:showVal val="0"/>
          <c:showCatName val="0"/>
          <c:showSerName val="0"/>
          <c:showPercent val="0"/>
          <c:showBubbleSize val="0"/>
        </c:dLbls>
        <c:gapWidth val="150"/>
        <c:axId val="145582336"/>
        <c:axId val="14564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413.5</c:v>
                </c:pt>
              </c:numCache>
            </c:numRef>
          </c:val>
          <c:smooth val="0"/>
          <c:extLst xmlns:c16r2="http://schemas.microsoft.com/office/drawing/2015/06/chart">
            <c:ext xmlns:c16="http://schemas.microsoft.com/office/drawing/2014/chart" uri="{C3380CC4-5D6E-409C-BE32-E72D297353CC}">
              <c16:uniqueId val="{00000001-24C9-4198-A934-B96CB5BAADBB}"/>
            </c:ext>
          </c:extLst>
        </c:ser>
        <c:dLbls>
          <c:showLegendKey val="0"/>
          <c:showVal val="0"/>
          <c:showCatName val="0"/>
          <c:showSerName val="0"/>
          <c:showPercent val="0"/>
          <c:showBubbleSize val="0"/>
        </c:dLbls>
        <c:marker val="1"/>
        <c:smooth val="0"/>
        <c:axId val="145582336"/>
        <c:axId val="145649664"/>
      </c:lineChart>
      <c:dateAx>
        <c:axId val="145582336"/>
        <c:scaling>
          <c:orientation val="minMax"/>
        </c:scaling>
        <c:delete val="1"/>
        <c:axPos val="b"/>
        <c:numFmt formatCode="ge" sourceLinked="1"/>
        <c:majorTickMark val="none"/>
        <c:minorTickMark val="none"/>
        <c:tickLblPos val="none"/>
        <c:crossAx val="145649664"/>
        <c:crosses val="autoZero"/>
        <c:auto val="1"/>
        <c:lblOffset val="100"/>
        <c:baseTimeUnit val="years"/>
      </c:dateAx>
      <c:valAx>
        <c:axId val="14564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58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47.32</c:v>
                </c:pt>
                <c:pt idx="1">
                  <c:v>47.58</c:v>
                </c:pt>
                <c:pt idx="2">
                  <c:v>46.04</c:v>
                </c:pt>
                <c:pt idx="3">
                  <c:v>42.8</c:v>
                </c:pt>
                <c:pt idx="4">
                  <c:v>45.49</c:v>
                </c:pt>
              </c:numCache>
            </c:numRef>
          </c:val>
          <c:extLst xmlns:c16r2="http://schemas.microsoft.com/office/drawing/2015/06/chart">
            <c:ext xmlns:c16="http://schemas.microsoft.com/office/drawing/2014/chart" uri="{C3380CC4-5D6E-409C-BE32-E72D297353CC}">
              <c16:uniqueId val="{00000000-6946-46CD-9CC1-E221779678C9}"/>
            </c:ext>
          </c:extLst>
        </c:ser>
        <c:dLbls>
          <c:showLegendKey val="0"/>
          <c:showVal val="0"/>
          <c:showCatName val="0"/>
          <c:showSerName val="0"/>
          <c:showPercent val="0"/>
          <c:showBubbleSize val="0"/>
        </c:dLbls>
        <c:gapWidth val="150"/>
        <c:axId val="39144064"/>
        <c:axId val="3914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55.84</c:v>
                </c:pt>
              </c:numCache>
            </c:numRef>
          </c:val>
          <c:smooth val="0"/>
          <c:extLst xmlns:c16r2="http://schemas.microsoft.com/office/drawing/2015/06/chart">
            <c:ext xmlns:c16="http://schemas.microsoft.com/office/drawing/2014/chart" uri="{C3380CC4-5D6E-409C-BE32-E72D297353CC}">
              <c16:uniqueId val="{00000001-6946-46CD-9CC1-E221779678C9}"/>
            </c:ext>
          </c:extLst>
        </c:ser>
        <c:dLbls>
          <c:showLegendKey val="0"/>
          <c:showVal val="0"/>
          <c:showCatName val="0"/>
          <c:showSerName val="0"/>
          <c:showPercent val="0"/>
          <c:showBubbleSize val="0"/>
        </c:dLbls>
        <c:marker val="1"/>
        <c:smooth val="0"/>
        <c:axId val="39144064"/>
        <c:axId val="39146240"/>
      </c:lineChart>
      <c:dateAx>
        <c:axId val="39144064"/>
        <c:scaling>
          <c:orientation val="minMax"/>
        </c:scaling>
        <c:delete val="1"/>
        <c:axPos val="b"/>
        <c:numFmt formatCode="ge" sourceLinked="1"/>
        <c:majorTickMark val="none"/>
        <c:minorTickMark val="none"/>
        <c:tickLblPos val="none"/>
        <c:crossAx val="39146240"/>
        <c:crosses val="autoZero"/>
        <c:auto val="1"/>
        <c:lblOffset val="100"/>
        <c:baseTimeUnit val="years"/>
      </c:dateAx>
      <c:valAx>
        <c:axId val="3914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4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516.99</c:v>
                </c:pt>
                <c:pt idx="1">
                  <c:v>518.72</c:v>
                </c:pt>
                <c:pt idx="2">
                  <c:v>544.1</c:v>
                </c:pt>
                <c:pt idx="3">
                  <c:v>593</c:v>
                </c:pt>
                <c:pt idx="4">
                  <c:v>561.70000000000005</c:v>
                </c:pt>
              </c:numCache>
            </c:numRef>
          </c:val>
          <c:extLst xmlns:c16r2="http://schemas.microsoft.com/office/drawing/2015/06/chart">
            <c:ext xmlns:c16="http://schemas.microsoft.com/office/drawing/2014/chart" uri="{C3380CC4-5D6E-409C-BE32-E72D297353CC}">
              <c16:uniqueId val="{00000000-A9B1-49D9-9F8E-941603B69B8E}"/>
            </c:ext>
          </c:extLst>
        </c:ser>
        <c:dLbls>
          <c:showLegendKey val="0"/>
          <c:showVal val="0"/>
          <c:showCatName val="0"/>
          <c:showSerName val="0"/>
          <c:showPercent val="0"/>
          <c:showBubbleSize val="0"/>
        </c:dLbls>
        <c:gapWidth val="150"/>
        <c:axId val="39156736"/>
        <c:axId val="3915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287.57</c:v>
                </c:pt>
              </c:numCache>
            </c:numRef>
          </c:val>
          <c:smooth val="0"/>
          <c:extLst xmlns:c16r2="http://schemas.microsoft.com/office/drawing/2015/06/chart">
            <c:ext xmlns:c16="http://schemas.microsoft.com/office/drawing/2014/chart" uri="{C3380CC4-5D6E-409C-BE32-E72D297353CC}">
              <c16:uniqueId val="{00000001-A9B1-49D9-9F8E-941603B69B8E}"/>
            </c:ext>
          </c:extLst>
        </c:ser>
        <c:dLbls>
          <c:showLegendKey val="0"/>
          <c:showVal val="0"/>
          <c:showCatName val="0"/>
          <c:showSerName val="0"/>
          <c:showPercent val="0"/>
          <c:showBubbleSize val="0"/>
        </c:dLbls>
        <c:marker val="1"/>
        <c:smooth val="0"/>
        <c:axId val="39156736"/>
        <c:axId val="39158912"/>
      </c:lineChart>
      <c:dateAx>
        <c:axId val="39156736"/>
        <c:scaling>
          <c:orientation val="minMax"/>
        </c:scaling>
        <c:delete val="1"/>
        <c:axPos val="b"/>
        <c:numFmt formatCode="ge" sourceLinked="1"/>
        <c:majorTickMark val="none"/>
        <c:minorTickMark val="none"/>
        <c:tickLblPos val="none"/>
        <c:crossAx val="39158912"/>
        <c:crosses val="autoZero"/>
        <c:auto val="1"/>
        <c:lblOffset val="100"/>
        <c:baseTimeUnit val="years"/>
      </c:dateAx>
      <c:valAx>
        <c:axId val="3915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5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I1" zoomScaleNormal="100" workbookViewId="0">
      <selection activeCell="AK8" sqref="AK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福島県　西会津町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K3</v>
      </c>
      <c r="X8" s="48"/>
      <c r="Y8" s="48"/>
      <c r="Z8" s="48"/>
      <c r="AA8" s="48"/>
      <c r="AB8" s="48"/>
      <c r="AC8" s="48"/>
      <c r="AD8" s="49" t="s">
        <v>124</v>
      </c>
      <c r="AE8" s="49"/>
      <c r="AF8" s="49"/>
      <c r="AG8" s="49"/>
      <c r="AH8" s="49"/>
      <c r="AI8" s="49"/>
      <c r="AJ8" s="49"/>
      <c r="AK8" s="4"/>
      <c r="AL8" s="50">
        <f>データ!S6</f>
        <v>6778</v>
      </c>
      <c r="AM8" s="50"/>
      <c r="AN8" s="50"/>
      <c r="AO8" s="50"/>
      <c r="AP8" s="50"/>
      <c r="AQ8" s="50"/>
      <c r="AR8" s="50"/>
      <c r="AS8" s="50"/>
      <c r="AT8" s="45">
        <f>データ!T6</f>
        <v>298.18</v>
      </c>
      <c r="AU8" s="45"/>
      <c r="AV8" s="45"/>
      <c r="AW8" s="45"/>
      <c r="AX8" s="45"/>
      <c r="AY8" s="45"/>
      <c r="AZ8" s="45"/>
      <c r="BA8" s="45"/>
      <c r="BB8" s="45">
        <f>データ!U6</f>
        <v>22.73</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12.13</v>
      </c>
      <c r="Q10" s="45"/>
      <c r="R10" s="45"/>
      <c r="S10" s="45"/>
      <c r="T10" s="45"/>
      <c r="U10" s="45"/>
      <c r="V10" s="45"/>
      <c r="W10" s="45">
        <f>データ!Q6</f>
        <v>100</v>
      </c>
      <c r="X10" s="45"/>
      <c r="Y10" s="45"/>
      <c r="Z10" s="45"/>
      <c r="AA10" s="45"/>
      <c r="AB10" s="45"/>
      <c r="AC10" s="45"/>
      <c r="AD10" s="50">
        <f>データ!R6</f>
        <v>4644</v>
      </c>
      <c r="AE10" s="50"/>
      <c r="AF10" s="50"/>
      <c r="AG10" s="50"/>
      <c r="AH10" s="50"/>
      <c r="AI10" s="50"/>
      <c r="AJ10" s="50"/>
      <c r="AK10" s="2"/>
      <c r="AL10" s="50">
        <f>データ!V6</f>
        <v>810</v>
      </c>
      <c r="AM10" s="50"/>
      <c r="AN10" s="50"/>
      <c r="AO10" s="50"/>
      <c r="AP10" s="50"/>
      <c r="AQ10" s="50"/>
      <c r="AR10" s="50"/>
      <c r="AS10" s="50"/>
      <c r="AT10" s="45">
        <f>データ!W6</f>
        <v>0.13</v>
      </c>
      <c r="AU10" s="45"/>
      <c r="AV10" s="45"/>
      <c r="AW10" s="45"/>
      <c r="AX10" s="45"/>
      <c r="AY10" s="45"/>
      <c r="AZ10" s="45"/>
      <c r="BA10" s="45"/>
      <c r="BB10" s="45">
        <f>データ!X6</f>
        <v>6230.77</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55</v>
      </c>
      <c r="N86" s="26" t="s">
        <v>55</v>
      </c>
      <c r="O86" s="26" t="str">
        <f>データ!EO6</f>
        <v>【-】</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74055</v>
      </c>
      <c r="D6" s="33">
        <f t="shared" si="3"/>
        <v>47</v>
      </c>
      <c r="E6" s="33">
        <f t="shared" si="3"/>
        <v>18</v>
      </c>
      <c r="F6" s="33">
        <f t="shared" si="3"/>
        <v>0</v>
      </c>
      <c r="G6" s="33">
        <f t="shared" si="3"/>
        <v>0</v>
      </c>
      <c r="H6" s="33" t="str">
        <f t="shared" si="3"/>
        <v>福島県　西会津町</v>
      </c>
      <c r="I6" s="33" t="str">
        <f t="shared" si="3"/>
        <v>法非適用</v>
      </c>
      <c r="J6" s="33" t="str">
        <f t="shared" si="3"/>
        <v>下水道事業</v>
      </c>
      <c r="K6" s="33" t="str">
        <f t="shared" si="3"/>
        <v>特定地域生活排水処理</v>
      </c>
      <c r="L6" s="33" t="str">
        <f t="shared" si="3"/>
        <v>K3</v>
      </c>
      <c r="M6" s="33">
        <f t="shared" si="3"/>
        <v>0</v>
      </c>
      <c r="N6" s="34" t="str">
        <f t="shared" si="3"/>
        <v>-</v>
      </c>
      <c r="O6" s="34" t="str">
        <f t="shared" si="3"/>
        <v>該当数値なし</v>
      </c>
      <c r="P6" s="34">
        <f t="shared" si="3"/>
        <v>12.13</v>
      </c>
      <c r="Q6" s="34">
        <f t="shared" si="3"/>
        <v>100</v>
      </c>
      <c r="R6" s="34">
        <f t="shared" si="3"/>
        <v>4644</v>
      </c>
      <c r="S6" s="34">
        <f t="shared" si="3"/>
        <v>6778</v>
      </c>
      <c r="T6" s="34">
        <f t="shared" si="3"/>
        <v>298.18</v>
      </c>
      <c r="U6" s="34">
        <f t="shared" si="3"/>
        <v>22.73</v>
      </c>
      <c r="V6" s="34">
        <f t="shared" si="3"/>
        <v>810</v>
      </c>
      <c r="W6" s="34">
        <f t="shared" si="3"/>
        <v>0.13</v>
      </c>
      <c r="X6" s="34">
        <f t="shared" si="3"/>
        <v>6230.77</v>
      </c>
      <c r="Y6" s="35">
        <f>IF(Y7="",NA(),Y7)</f>
        <v>92.7</v>
      </c>
      <c r="Z6" s="35">
        <f t="shared" ref="Z6:AH6" si="4">IF(Z7="",NA(),Z7)</f>
        <v>91.92</v>
      </c>
      <c r="AA6" s="35">
        <f t="shared" si="4"/>
        <v>91.44</v>
      </c>
      <c r="AB6" s="35">
        <f t="shared" si="4"/>
        <v>91.08</v>
      </c>
      <c r="AC6" s="35">
        <f t="shared" si="4"/>
        <v>90.98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554.24</v>
      </c>
      <c r="BG6" s="35">
        <f t="shared" ref="BG6:BO6" si="7">IF(BG7="",NA(),BG7)</f>
        <v>610.66</v>
      </c>
      <c r="BH6" s="35">
        <f t="shared" si="7"/>
        <v>539.5</v>
      </c>
      <c r="BI6" s="35">
        <f t="shared" si="7"/>
        <v>556.30999999999995</v>
      </c>
      <c r="BJ6" s="35">
        <f t="shared" si="7"/>
        <v>514.36</v>
      </c>
      <c r="BK6" s="35">
        <f t="shared" si="7"/>
        <v>430.64</v>
      </c>
      <c r="BL6" s="35">
        <f t="shared" si="7"/>
        <v>446.63</v>
      </c>
      <c r="BM6" s="35">
        <f t="shared" si="7"/>
        <v>416.91</v>
      </c>
      <c r="BN6" s="35">
        <f t="shared" si="7"/>
        <v>392.19</v>
      </c>
      <c r="BO6" s="35">
        <f t="shared" si="7"/>
        <v>413.5</v>
      </c>
      <c r="BP6" s="34" t="str">
        <f>IF(BP7="","",IF(BP7="-","【-】","【"&amp;SUBSTITUTE(TEXT(BP7,"#,##0.00"),"-","△")&amp;"】"))</f>
        <v>【346.13】</v>
      </c>
      <c r="BQ6" s="35">
        <f>IF(BQ7="",NA(),BQ7)</f>
        <v>47.32</v>
      </c>
      <c r="BR6" s="35">
        <f t="shared" ref="BR6:BZ6" si="8">IF(BR7="",NA(),BR7)</f>
        <v>47.58</v>
      </c>
      <c r="BS6" s="35">
        <f t="shared" si="8"/>
        <v>46.04</v>
      </c>
      <c r="BT6" s="35">
        <f t="shared" si="8"/>
        <v>42.8</v>
      </c>
      <c r="BU6" s="35">
        <f t="shared" si="8"/>
        <v>45.49</v>
      </c>
      <c r="BV6" s="35">
        <f t="shared" si="8"/>
        <v>58.78</v>
      </c>
      <c r="BW6" s="35">
        <f t="shared" si="8"/>
        <v>58.53</v>
      </c>
      <c r="BX6" s="35">
        <f t="shared" si="8"/>
        <v>57.93</v>
      </c>
      <c r="BY6" s="35">
        <f t="shared" si="8"/>
        <v>57.03</v>
      </c>
      <c r="BZ6" s="35">
        <f t="shared" si="8"/>
        <v>55.84</v>
      </c>
      <c r="CA6" s="34" t="str">
        <f>IF(CA7="","",IF(CA7="-","【-】","【"&amp;SUBSTITUTE(TEXT(CA7,"#,##0.00"),"-","△")&amp;"】"))</f>
        <v>【59.83】</v>
      </c>
      <c r="CB6" s="35">
        <f>IF(CB7="",NA(),CB7)</f>
        <v>516.99</v>
      </c>
      <c r="CC6" s="35">
        <f t="shared" ref="CC6:CK6" si="9">IF(CC7="",NA(),CC7)</f>
        <v>518.72</v>
      </c>
      <c r="CD6" s="35">
        <f t="shared" si="9"/>
        <v>544.1</v>
      </c>
      <c r="CE6" s="35">
        <f t="shared" si="9"/>
        <v>593</v>
      </c>
      <c r="CF6" s="35">
        <f t="shared" si="9"/>
        <v>561.70000000000005</v>
      </c>
      <c r="CG6" s="35">
        <f t="shared" si="9"/>
        <v>257.02999999999997</v>
      </c>
      <c r="CH6" s="35">
        <f t="shared" si="9"/>
        <v>266.57</v>
      </c>
      <c r="CI6" s="35">
        <f t="shared" si="9"/>
        <v>276.93</v>
      </c>
      <c r="CJ6" s="35">
        <f t="shared" si="9"/>
        <v>283.73</v>
      </c>
      <c r="CK6" s="35">
        <f t="shared" si="9"/>
        <v>287.57</v>
      </c>
      <c r="CL6" s="34" t="str">
        <f>IF(CL7="","",IF(CL7="-","【-】","【"&amp;SUBSTITUTE(TEXT(CL7,"#,##0.00"),"-","△")&amp;"】"))</f>
        <v>【268.69】</v>
      </c>
      <c r="CM6" s="35">
        <f>IF(CM7="",NA(),CM7)</f>
        <v>35.82</v>
      </c>
      <c r="CN6" s="35">
        <f t="shared" ref="CN6:CV6" si="10">IF(CN7="",NA(),CN7)</f>
        <v>37.01</v>
      </c>
      <c r="CO6" s="35">
        <f t="shared" si="10"/>
        <v>37.909999999999997</v>
      </c>
      <c r="CP6" s="35">
        <f t="shared" si="10"/>
        <v>39.1</v>
      </c>
      <c r="CQ6" s="35">
        <f t="shared" si="10"/>
        <v>41.49</v>
      </c>
      <c r="CR6" s="35">
        <f t="shared" si="10"/>
        <v>61.93</v>
      </c>
      <c r="CS6" s="35">
        <f t="shared" si="10"/>
        <v>58.06</v>
      </c>
      <c r="CT6" s="35">
        <f t="shared" si="10"/>
        <v>59.08</v>
      </c>
      <c r="CU6" s="35">
        <f t="shared" si="10"/>
        <v>58.25</v>
      </c>
      <c r="CV6" s="35">
        <f t="shared" si="10"/>
        <v>61.55</v>
      </c>
      <c r="CW6" s="34" t="str">
        <f>IF(CW7="","",IF(CW7="-","【-】","【"&amp;SUBSTITUTE(TEXT(CW7,"#,##0.00"),"-","△")&amp;"】"))</f>
        <v>【61.71】</v>
      </c>
      <c r="CX6" s="35">
        <f>IF(CX7="",NA(),CX7)</f>
        <v>100</v>
      </c>
      <c r="CY6" s="35">
        <f t="shared" ref="CY6:DG6" si="11">IF(CY7="",NA(),CY7)</f>
        <v>100</v>
      </c>
      <c r="CZ6" s="35">
        <f t="shared" si="11"/>
        <v>100</v>
      </c>
      <c r="DA6" s="35">
        <f t="shared" si="11"/>
        <v>100</v>
      </c>
      <c r="DB6" s="35">
        <f t="shared" si="11"/>
        <v>100</v>
      </c>
      <c r="DC6" s="35">
        <f t="shared" si="11"/>
        <v>77.25</v>
      </c>
      <c r="DD6" s="35">
        <f t="shared" si="11"/>
        <v>75.790000000000006</v>
      </c>
      <c r="DE6" s="35">
        <f t="shared" si="11"/>
        <v>77.12</v>
      </c>
      <c r="DF6" s="35">
        <f t="shared" si="11"/>
        <v>68.150000000000006</v>
      </c>
      <c r="DG6" s="35">
        <f t="shared" si="11"/>
        <v>67.489999999999995</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2016</v>
      </c>
      <c r="C7" s="37">
        <v>74055</v>
      </c>
      <c r="D7" s="37">
        <v>47</v>
      </c>
      <c r="E7" s="37">
        <v>18</v>
      </c>
      <c r="F7" s="37">
        <v>0</v>
      </c>
      <c r="G7" s="37">
        <v>0</v>
      </c>
      <c r="H7" s="37" t="s">
        <v>109</v>
      </c>
      <c r="I7" s="37" t="s">
        <v>110</v>
      </c>
      <c r="J7" s="37" t="s">
        <v>111</v>
      </c>
      <c r="K7" s="37" t="s">
        <v>112</v>
      </c>
      <c r="L7" s="37" t="s">
        <v>113</v>
      </c>
      <c r="M7" s="37"/>
      <c r="N7" s="38" t="s">
        <v>114</v>
      </c>
      <c r="O7" s="38" t="s">
        <v>115</v>
      </c>
      <c r="P7" s="38">
        <v>12.13</v>
      </c>
      <c r="Q7" s="38">
        <v>100</v>
      </c>
      <c r="R7" s="38">
        <v>4644</v>
      </c>
      <c r="S7" s="38">
        <v>6778</v>
      </c>
      <c r="T7" s="38">
        <v>298.18</v>
      </c>
      <c r="U7" s="38">
        <v>22.73</v>
      </c>
      <c r="V7" s="38">
        <v>810</v>
      </c>
      <c r="W7" s="38">
        <v>0.13</v>
      </c>
      <c r="X7" s="38">
        <v>6230.77</v>
      </c>
      <c r="Y7" s="38">
        <v>92.7</v>
      </c>
      <c r="Z7" s="38">
        <v>91.92</v>
      </c>
      <c r="AA7" s="38">
        <v>91.44</v>
      </c>
      <c r="AB7" s="38">
        <v>91.08</v>
      </c>
      <c r="AC7" s="38">
        <v>90.98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554.24</v>
      </c>
      <c r="BG7" s="38">
        <v>610.66</v>
      </c>
      <c r="BH7" s="38">
        <v>539.5</v>
      </c>
      <c r="BI7" s="38">
        <v>556.30999999999995</v>
      </c>
      <c r="BJ7" s="38">
        <v>514.36</v>
      </c>
      <c r="BK7" s="38">
        <v>430.64</v>
      </c>
      <c r="BL7" s="38">
        <v>446.63</v>
      </c>
      <c r="BM7" s="38">
        <v>416.91</v>
      </c>
      <c r="BN7" s="38">
        <v>392.19</v>
      </c>
      <c r="BO7" s="38">
        <v>413.5</v>
      </c>
      <c r="BP7" s="38">
        <v>346.13</v>
      </c>
      <c r="BQ7" s="38">
        <v>47.32</v>
      </c>
      <c r="BR7" s="38">
        <v>47.58</v>
      </c>
      <c r="BS7" s="38">
        <v>46.04</v>
      </c>
      <c r="BT7" s="38">
        <v>42.8</v>
      </c>
      <c r="BU7" s="38">
        <v>45.49</v>
      </c>
      <c r="BV7" s="38">
        <v>58.78</v>
      </c>
      <c r="BW7" s="38">
        <v>58.53</v>
      </c>
      <c r="BX7" s="38">
        <v>57.93</v>
      </c>
      <c r="BY7" s="38">
        <v>57.03</v>
      </c>
      <c r="BZ7" s="38">
        <v>55.84</v>
      </c>
      <c r="CA7" s="38">
        <v>59.83</v>
      </c>
      <c r="CB7" s="38">
        <v>516.99</v>
      </c>
      <c r="CC7" s="38">
        <v>518.72</v>
      </c>
      <c r="CD7" s="38">
        <v>544.1</v>
      </c>
      <c r="CE7" s="38">
        <v>593</v>
      </c>
      <c r="CF7" s="38">
        <v>561.70000000000005</v>
      </c>
      <c r="CG7" s="38">
        <v>257.02999999999997</v>
      </c>
      <c r="CH7" s="38">
        <v>266.57</v>
      </c>
      <c r="CI7" s="38">
        <v>276.93</v>
      </c>
      <c r="CJ7" s="38">
        <v>283.73</v>
      </c>
      <c r="CK7" s="38">
        <v>287.57</v>
      </c>
      <c r="CL7" s="38">
        <v>268.69</v>
      </c>
      <c r="CM7" s="38">
        <v>35.82</v>
      </c>
      <c r="CN7" s="38">
        <v>37.01</v>
      </c>
      <c r="CO7" s="38">
        <v>37.909999999999997</v>
      </c>
      <c r="CP7" s="38">
        <v>39.1</v>
      </c>
      <c r="CQ7" s="38">
        <v>41.49</v>
      </c>
      <c r="CR7" s="38">
        <v>61.93</v>
      </c>
      <c r="CS7" s="38">
        <v>58.06</v>
      </c>
      <c r="CT7" s="38">
        <v>59.08</v>
      </c>
      <c r="CU7" s="38">
        <v>58.25</v>
      </c>
      <c r="CV7" s="38">
        <v>61.55</v>
      </c>
      <c r="CW7" s="38">
        <v>61.71</v>
      </c>
      <c r="CX7" s="38">
        <v>100</v>
      </c>
      <c r="CY7" s="38">
        <v>100</v>
      </c>
      <c r="CZ7" s="38">
        <v>100</v>
      </c>
      <c r="DA7" s="38">
        <v>100</v>
      </c>
      <c r="DB7" s="38">
        <v>100</v>
      </c>
      <c r="DC7" s="38">
        <v>77.25</v>
      </c>
      <c r="DD7" s="38">
        <v>75.790000000000006</v>
      </c>
      <c r="DE7" s="38">
        <v>77.12</v>
      </c>
      <c r="DF7" s="38">
        <v>68.150000000000006</v>
      </c>
      <c r="DG7" s="38">
        <v>67.489999999999995</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114</v>
      </c>
      <c r="EF7" s="38" t="s">
        <v>114</v>
      </c>
      <c r="EG7" s="38" t="s">
        <v>114</v>
      </c>
      <c r="EH7" s="38" t="s">
        <v>114</v>
      </c>
      <c r="EI7" s="38" t="s">
        <v>114</v>
      </c>
      <c r="EJ7" s="38" t="s">
        <v>114</v>
      </c>
      <c r="EK7" s="38" t="s">
        <v>114</v>
      </c>
      <c r="EL7" s="38" t="s">
        <v>114</v>
      </c>
      <c r="EM7" s="38" t="s">
        <v>114</v>
      </c>
      <c r="EN7" s="38" t="s">
        <v>114</v>
      </c>
      <c r="EO7" s="38" t="s">
        <v>114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2018-01-29T03:39:45Z</cp:lastPrinted>
  <dcterms:created xsi:type="dcterms:W3CDTF">2017-12-25T02:39:39Z</dcterms:created>
  <dcterms:modified xsi:type="dcterms:W3CDTF">2018-02-26T04:58:36Z</dcterms:modified>
  <cp:category/>
</cp:coreProperties>
</file>