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<sst xmlns="http://schemas.openxmlformats.org/spreadsheetml/2006/main" count="240" uniqueCount="126">
  <si>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</si>
  <si>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</si>
  <si>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</si>
  <si>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</si>
  <si>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</si>
  <si>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</si>
  <si>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</si>
  <si>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</si>
  <si>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</si>
  <si>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</si>
  <si>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</si>
  <si>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</si>
  <si>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</si>
  <si>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</si>
  <si>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</si>
  <si>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</si>
  <si>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</si>
  <si>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</si>
  <si>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</si>
  <si>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</si>
  <si>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</si>
  <si>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</si>
  <si>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</si>
  <si>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</si>
  <si>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</si>
  <si>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</si>
  <si>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</si>
  <si>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</si>
  <si>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</si>
  <si>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</si>
  <si>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</si>
  <si>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</si>
  <si>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</si>
  <si>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</si>
  <si>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</si>
  <si>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</si>
  <si>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</si>
  <si>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</si>
  <si>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</si>
  <si>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</si>
  <si>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</si>
  <si>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</si>
  <si>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</si>
  <si>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</si>
  <si>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</si>
  <si>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</si>
  <si>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</si>
  <si>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</si>
  <si>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</si>
  <si>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</si>
  <si>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</si>
  <si>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</si>
  <si>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</si>
  <si>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</si>
  <si>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</si>
  <si>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</si>
  <si>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</si>
  <si>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</si>
  <si>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</si>
  <si>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</si>
  <si>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</si>
  <si>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</si>
  <si>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</si>
  <si>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</si>
  <si>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</si>
  <si>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</si>
  <si>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</si>
  <si>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</si>
  <si>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</si>
  <si>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</si>
  <si>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</si>
  <si>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</si>
  <si>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</si>
  <si>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</si>
  <si>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</si>
  <si>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</si>
  <si>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</si>
  <si>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</si>
  <si>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</si>
  <si>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</si>
  <si>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</si>
  <si>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</si>
  <si>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</si>
  <si>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</si>
  <si>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</si>
  <si>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</si>
  <si>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</si>
  <si>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</si>
  <si>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</si>
  <si>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</si>
  <si>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</si>
  <si>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</si>
  <si>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</si>
  <si>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</si>
  <si>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</si>
  <si>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</si>
  <si>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</si>
  <si>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</si>
  <si>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</si>
  <si>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</si>
  <si>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</si>
  <si>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</si>
  <si>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</si>
  <si>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</si>
  <si>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</si>
  <si>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</si>
  <si>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</si>
  <si>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</si>
  <si>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</si>
  <si>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</si>
  <si>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柳津町</t>
  </si>
  <si>
    <t>法非適用</t>
  </si>
  <si>
    <t>下水道事業</t>
  </si>
  <si>
    <t>林業集落排水</t>
  </si>
  <si>
    <t>G3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</si>
  <si>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</si>
  <si>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</si>
  <si>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</si>
  <si>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</si>
  <si>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</si>
  <si>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</si>
  <si>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</si>
  <si>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後8年目のため、機器の傷みや老朽化は比較的少なく、２８年度は故障や修繕作業は行わなかった。２９年度に処理区内で最も流量の多いマンホールポンプのオーバーホールを実施し、来年度も引き続きマンホールポンプ１箇所のオーバーホールを実施する予定である。今後併用開始10年が近づいてくるため、修繕計画を立て計画的に機器の修繕を行い安定した汚水処理に努めていく。</t>
    <rPh sb="32" eb="33">
      <t>ネン</t>
    </rPh>
    <rPh sb="33" eb="34">
      <t>ド</t>
    </rPh>
    <rPh sb="35" eb="37">
      <t>コショウ</t>
    </rPh>
    <rPh sb="38" eb="40">
      <t>シュウゼン</t>
    </rPh>
    <rPh sb="40" eb="42">
      <t>サギョウ</t>
    </rPh>
    <rPh sb="43" eb="44">
      <t>オコナ</t>
    </rPh>
    <rPh sb="105" eb="107">
      <t>カショ</t>
    </rPh>
    <rPh sb="120" eb="122">
      <t>ヨテイ</t>
    </rPh>
    <rPh sb="164" eb="166">
      <t>アンテイ</t>
    </rPh>
    <rPh sb="168" eb="170">
      <t>オスイ</t>
    </rPh>
    <rPh sb="170" eb="172">
      <t>ショリ</t>
    </rPh>
    <rPh sb="173" eb="174">
      <t>ツト</t>
    </rPh>
    <phoneticPr fontId="4"/>
  </si>
  <si>
    <t>　供用開始後8年目であり処理区内の約4割は未加入であるため、経営の健全性、効率性の向上の余地はまだ残されている。汚水流量は年間を通して少ないが、大型連休や年末年始等の一日当たりの汚水処理量は多いため、地域特性に合った設備投資であったと考えられる。
　課題としては併用開始10年が近づき今後増加する修繕や更新費用の確保である。
　財源確保のためにも加入率を上げていきたいが、高齢者世帯及び単身世帯等の加入意思のない世帯が多く厳しい状況である。
　今後は２８年度末に策定した経営戦略を履行しながら加入促進を図り、使用料の見直しを検討していく。</t>
    <rPh sb="56" eb="58">
      <t>オスイ</t>
    </rPh>
    <rPh sb="58" eb="60">
      <t>リュウリョウ</t>
    </rPh>
    <rPh sb="61" eb="63">
      <t>ネンカン</t>
    </rPh>
    <rPh sb="64" eb="65">
      <t>トオ</t>
    </rPh>
    <rPh sb="67" eb="68">
      <t>スク</t>
    </rPh>
    <rPh sb="77" eb="79">
      <t>ネンマツ</t>
    </rPh>
    <rPh sb="79" eb="81">
      <t>ネンシ</t>
    </rPh>
    <rPh sb="81" eb="82">
      <t>ナド</t>
    </rPh>
    <rPh sb="95" eb="96">
      <t>オオ</t>
    </rPh>
    <rPh sb="142" eb="144">
      <t>コンゴ</t>
    </rPh>
    <rPh sb="144" eb="146">
      <t>ゾウカ</t>
    </rPh>
    <rPh sb="148" eb="150">
      <t>シュウゼン</t>
    </rPh>
    <rPh sb="151" eb="153">
      <t>コウシン</t>
    </rPh>
    <rPh sb="153" eb="155">
      <t>ヒヨウ</t>
    </rPh>
    <rPh sb="164" eb="166">
      <t>ザイゲン</t>
    </rPh>
    <rPh sb="166" eb="168">
      <t>カクホ</t>
    </rPh>
    <rPh sb="173" eb="175">
      <t>カニュウ</t>
    </rPh>
    <rPh sb="175" eb="176">
      <t>リツ</t>
    </rPh>
    <rPh sb="177" eb="178">
      <t>ア</t>
    </rPh>
    <rPh sb="199" eb="201">
      <t>カニュウ</t>
    </rPh>
    <rPh sb="201" eb="203">
      <t>イシ</t>
    </rPh>
    <rPh sb="206" eb="208">
      <t>セタイ</t>
    </rPh>
    <rPh sb="209" eb="210">
      <t>オオ</t>
    </rPh>
    <rPh sb="211" eb="212">
      <t>キビ</t>
    </rPh>
    <rPh sb="214" eb="216">
      <t>ジョウキョウ</t>
    </rPh>
    <rPh sb="222" eb="224">
      <t>コンゴ</t>
    </rPh>
    <rPh sb="227" eb="230">
      <t>ネンドマツ</t>
    </rPh>
    <rPh sb="231" eb="233">
      <t>サクテイ</t>
    </rPh>
    <rPh sb="235" eb="237">
      <t>ケイエイ</t>
    </rPh>
    <rPh sb="237" eb="239">
      <t>センリャク</t>
    </rPh>
    <rPh sb="240" eb="242">
      <t>リコウ</t>
    </rPh>
    <rPh sb="246" eb="248">
      <t>カニュウ</t>
    </rPh>
    <rPh sb="248" eb="250">
      <t>ソクシン</t>
    </rPh>
    <rPh sb="251" eb="252">
      <t>ハカ</t>
    </rPh>
    <rPh sb="254" eb="257">
      <t>シヨウリョウ</t>
    </rPh>
    <rPh sb="258" eb="260">
      <t>ミナオ</t>
    </rPh>
    <rPh sb="262" eb="264">
      <t>ケントウ</t>
    </rPh>
    <phoneticPr fontId="4"/>
  </si>
  <si>
    <t xml:space="preserve"> この事業は供用開始後８年目の事業であり、加入率も５７．６％と全体の約４割が未加入である。
　２８年度は緊急の故障等もなく、施設の修繕を行わなかったため、経費回収率は高く汚水処理原価は低くなっている。
　今後の施設更新のための財源の確保のためにも加入率の増加が大きな課題であるが、高齢者世帯及び単身世帯等の後継者のいない世帯が多く、人口減少が進むと思われることから、使用料収入の増加は厳しい状況である。</t>
    <rPh sb="102" eb="104">
      <t>コンゴ</t>
    </rPh>
    <rPh sb="105" eb="107">
      <t>シセツ</t>
    </rPh>
    <rPh sb="107" eb="109">
      <t>コウシン</t>
    </rPh>
    <rPh sb="113" eb="115">
      <t>ザイゲン</t>
    </rPh>
    <rPh sb="116" eb="118">
      <t>カクホ</t>
    </rPh>
    <rPh sb="125" eb="126">
      <t>リツ</t>
    </rPh>
    <rPh sb="127" eb="129">
      <t>ゾウカ</t>
    </rPh>
    <rPh sb="130" eb="131">
      <t>オオ</t>
    </rPh>
    <rPh sb="133" eb="135">
      <t>カダイ</t>
    </rPh>
    <rPh sb="166" eb="168">
      <t>ジンコウ</t>
    </rPh>
    <rPh sb="168" eb="170">
      <t>ゲンショウ</t>
    </rPh>
    <rPh sb="171" eb="172">
      <t>スス</t>
    </rPh>
    <rPh sb="174" eb="175">
      <t>オモ</t>
    </rPh>
    <rPh sb="183" eb="186">
      <t>シヨウリョウ</t>
    </rPh>
    <rPh sb="186" eb="188">
      <t>シュウニュウ</t>
    </rPh>
    <rPh sb="189" eb="191">
      <t>ゾウカ</t>
    </rPh>
    <rPh sb="192" eb="193">
      <t>キビ</t>
    </rPh>
    <rPh sb="195" eb="197">
      <t>ジョウキョウ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</si>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</sst>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69920"/>
        <c:axId val="491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169920"/>
        <c:axId val="49171840"/>
      </c:lineChart>
      <c:dateAx>
        <c:axId val="49169920"/>
        <c:scaling>
          <c:orientation val="minMax"/>
        </c:scaling>
        <c:delete val="1"/>
        <c:axPos val="b"/>
        <c:numFmt formatCode="ge" sourceLinked="1"/>
        <c:majorTickMark val="none"/>
        <c:minorTickMark val="none"/>
        <c:tickLblPos val="none"/>
        <c:crossAx val="49171840"/>
        <c:crosses val="autoZero"/>
        <c:auto val="1"/>
        <c:lblOffset val="100"/>
        <c:baseTimeUnit val="years"/>
      </c:dateAx>
      <c:valAx>
        <c:axId val="491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186816"/>
        <c:axId val="391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43.91</c:v>
                </c:pt>
                <c:pt idx="2">
                  <c:v>37.270000000000003</c:v>
                </c:pt>
                <c:pt idx="3">
                  <c:v>37.14</c:v>
                </c:pt>
                <c:pt idx="4">
                  <c:v>32.94</c:v>
                </c:pt>
              </c:numCache>
            </c:numRef>
          </c:val>
          <c:smooth val="0"/>
        </c:ser>
        <c:dLbls>
          <c:showLegendKey val="0"/>
          <c:showVal val="0"/>
          <c:showCatName val="0"/>
          <c:showSerName val="0"/>
          <c:showPercent val="0"/>
          <c:showBubbleSize val="0"/>
        </c:dLbls>
        <c:marker val="1"/>
        <c:smooth val="0"/>
        <c:axId val="39186816"/>
        <c:axId val="39188736"/>
      </c:lineChart>
      <c:dateAx>
        <c:axId val="39186816"/>
        <c:scaling>
          <c:orientation val="minMax"/>
        </c:scaling>
        <c:delete val="1"/>
        <c:axPos val="b"/>
        <c:numFmt formatCode="ge" sourceLinked="1"/>
        <c:majorTickMark val="none"/>
        <c:minorTickMark val="none"/>
        <c:tickLblPos val="none"/>
        <c:crossAx val="39188736"/>
        <c:crosses val="autoZero"/>
        <c:auto val="1"/>
        <c:lblOffset val="100"/>
        <c:baseTimeUnit val="years"/>
      </c:dateAx>
      <c:valAx>
        <c:axId val="391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55.84</c:v>
                </c:pt>
                <c:pt idx="1">
                  <c:v>60.53</c:v>
                </c:pt>
                <c:pt idx="2">
                  <c:v>60.53</c:v>
                </c:pt>
                <c:pt idx="3">
                  <c:v>54.32</c:v>
                </c:pt>
                <c:pt idx="4">
                  <c:v>53.85</c:v>
                </c:pt>
              </c:numCache>
            </c:numRef>
          </c:val>
        </c:ser>
        <c:dLbls>
          <c:showLegendKey val="0"/>
          <c:showVal val="0"/>
          <c:showCatName val="0"/>
          <c:showSerName val="0"/>
          <c:showPercent val="0"/>
          <c:showBubbleSize val="0"/>
        </c:dLbls>
        <c:gapWidth val="150"/>
        <c:axId val="72093696"/>
        <c:axId val="72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86.66</c:v>
                </c:pt>
                <c:pt idx="2">
                  <c:v>85.78</c:v>
                </c:pt>
                <c:pt idx="3">
                  <c:v>83.79</c:v>
                </c:pt>
                <c:pt idx="4">
                  <c:v>88.29</c:v>
                </c:pt>
              </c:numCache>
            </c:numRef>
          </c:val>
          <c:smooth val="0"/>
        </c:ser>
        <c:dLbls>
          <c:showLegendKey val="0"/>
          <c:showVal val="0"/>
          <c:showCatName val="0"/>
          <c:showSerName val="0"/>
          <c:showPercent val="0"/>
          <c:showBubbleSize val="0"/>
        </c:dLbls>
        <c:marker val="1"/>
        <c:smooth val="0"/>
        <c:axId val="72093696"/>
        <c:axId val="72095616"/>
      </c:lineChart>
      <c:dateAx>
        <c:axId val="72093696"/>
        <c:scaling>
          <c:orientation val="minMax"/>
        </c:scaling>
        <c:delete val="1"/>
        <c:axPos val="b"/>
        <c:numFmt formatCode="ge" sourceLinked="1"/>
        <c:majorTickMark val="none"/>
        <c:minorTickMark val="none"/>
        <c:tickLblPos val="none"/>
        <c:crossAx val="72095616"/>
        <c:crosses val="autoZero"/>
        <c:auto val="1"/>
        <c:lblOffset val="100"/>
        <c:baseTimeUnit val="years"/>
      </c:dateAx>
      <c:valAx>
        <c:axId val="72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56.79</c:v>
                </c:pt>
                <c:pt idx="1">
                  <c:v>42.03</c:v>
                </c:pt>
                <c:pt idx="2">
                  <c:v>43.22</c:v>
                </c:pt>
                <c:pt idx="3">
                  <c:v>38.020000000000003</c:v>
                </c:pt>
                <c:pt idx="4">
                  <c:v>99.31</c:v>
                </c:pt>
              </c:numCache>
            </c:numRef>
          </c:val>
        </c:ser>
        <c:dLbls>
          <c:showLegendKey val="0"/>
          <c:showVal val="0"/>
          <c:showCatName val="0"/>
          <c:showSerName val="0"/>
          <c:showPercent val="0"/>
          <c:showBubbleSize val="0"/>
        </c:dLbls>
        <c:gapWidth val="150"/>
        <c:axId val="49241088"/>
        <c:axId val="492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41088"/>
        <c:axId val="49252992"/>
      </c:lineChart>
      <c:dateAx>
        <c:axId val="49241088"/>
        <c:scaling>
          <c:orientation val="minMax"/>
        </c:scaling>
        <c:delete val="1"/>
        <c:axPos val="b"/>
        <c:numFmt formatCode="ge" sourceLinked="1"/>
        <c:majorTickMark val="none"/>
        <c:minorTickMark val="none"/>
        <c:tickLblPos val="none"/>
        <c:crossAx val="49252992"/>
        <c:crosses val="autoZero"/>
        <c:auto val="1"/>
        <c:lblOffset val="100"/>
        <c:baseTimeUnit val="years"/>
      </c:dateAx>
      <c:valAx>
        <c:axId val="492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33248"/>
        <c:axId val="721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3248"/>
        <c:axId val="72137344"/>
      </c:lineChart>
      <c:dateAx>
        <c:axId val="72133248"/>
        <c:scaling>
          <c:orientation val="minMax"/>
        </c:scaling>
        <c:delete val="1"/>
        <c:axPos val="b"/>
        <c:numFmt formatCode="ge" sourceLinked="1"/>
        <c:majorTickMark val="none"/>
        <c:minorTickMark val="none"/>
        <c:tickLblPos val="none"/>
        <c:crossAx val="72137344"/>
        <c:crosses val="autoZero"/>
        <c:auto val="1"/>
        <c:lblOffset val="100"/>
        <c:baseTimeUnit val="years"/>
      </c:dateAx>
      <c:valAx>
        <c:axId val="721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65248"/>
        <c:axId val="722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65248"/>
        <c:axId val="72212864"/>
      </c:lineChart>
      <c:dateAx>
        <c:axId val="72165248"/>
        <c:scaling>
          <c:orientation val="minMax"/>
        </c:scaling>
        <c:delete val="1"/>
        <c:axPos val="b"/>
        <c:numFmt formatCode="ge" sourceLinked="1"/>
        <c:majorTickMark val="none"/>
        <c:minorTickMark val="none"/>
        <c:tickLblPos val="none"/>
        <c:crossAx val="72212864"/>
        <c:crosses val="autoZero"/>
        <c:auto val="1"/>
        <c:lblOffset val="100"/>
        <c:baseTimeUnit val="years"/>
      </c:dateAx>
      <c:valAx>
        <c:axId val="72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305664"/>
        <c:axId val="939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305664"/>
        <c:axId val="93940352"/>
      </c:lineChart>
      <c:dateAx>
        <c:axId val="72305664"/>
        <c:scaling>
          <c:orientation val="minMax"/>
        </c:scaling>
        <c:delete val="1"/>
        <c:axPos val="b"/>
        <c:numFmt formatCode="ge" sourceLinked="1"/>
        <c:majorTickMark val="none"/>
        <c:minorTickMark val="none"/>
        <c:tickLblPos val="none"/>
        <c:crossAx val="93940352"/>
        <c:crosses val="autoZero"/>
        <c:auto val="1"/>
        <c:lblOffset val="100"/>
        <c:baseTimeUnit val="years"/>
      </c:dateAx>
      <c:valAx>
        <c:axId val="939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47680"/>
        <c:axId val="1407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47680"/>
        <c:axId val="140797440"/>
      </c:lineChart>
      <c:dateAx>
        <c:axId val="113847680"/>
        <c:scaling>
          <c:orientation val="minMax"/>
        </c:scaling>
        <c:delete val="1"/>
        <c:axPos val="b"/>
        <c:numFmt formatCode="ge" sourceLinked="1"/>
        <c:majorTickMark val="none"/>
        <c:minorTickMark val="none"/>
        <c:tickLblPos val="none"/>
        <c:crossAx val="140797440"/>
        <c:crosses val="autoZero"/>
        <c:auto val="1"/>
        <c:lblOffset val="100"/>
        <c:baseTimeUnit val="years"/>
      </c:dateAx>
      <c:valAx>
        <c:axId val="1407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3436.58</c:v>
                </c:pt>
                <c:pt idx="1">
                  <c:v>2133.3000000000002</c:v>
                </c:pt>
                <c:pt idx="2">
                  <c:v>2634.47</c:v>
                </c:pt>
                <c:pt idx="3">
                  <c:v>2332.5300000000002</c:v>
                </c:pt>
                <c:pt idx="4">
                  <c:v>310.67</c:v>
                </c:pt>
              </c:numCache>
            </c:numRef>
          </c:val>
        </c:ser>
        <c:dLbls>
          <c:showLegendKey val="0"/>
          <c:showVal val="0"/>
          <c:showCatName val="0"/>
          <c:showSerName val="0"/>
          <c:showPercent val="0"/>
          <c:showBubbleSize val="0"/>
        </c:dLbls>
        <c:gapWidth val="150"/>
        <c:axId val="144331904"/>
        <c:axId val="144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1364.98</c:v>
                </c:pt>
                <c:pt idx="2">
                  <c:v>1105.04</c:v>
                </c:pt>
                <c:pt idx="3">
                  <c:v>1403.1</c:v>
                </c:pt>
                <c:pt idx="4">
                  <c:v>37.04</c:v>
                </c:pt>
              </c:numCache>
            </c:numRef>
          </c:val>
          <c:smooth val="0"/>
        </c:ser>
        <c:dLbls>
          <c:showLegendKey val="0"/>
          <c:showVal val="0"/>
          <c:showCatName val="0"/>
          <c:showSerName val="0"/>
          <c:showPercent val="0"/>
          <c:showBubbleSize val="0"/>
        </c:dLbls>
        <c:marker val="1"/>
        <c:smooth val="0"/>
        <c:axId val="144331904"/>
        <c:axId val="144333824"/>
      </c:lineChart>
      <c:dateAx>
        <c:axId val="144331904"/>
        <c:scaling>
          <c:orientation val="minMax"/>
        </c:scaling>
        <c:delete val="1"/>
        <c:axPos val="b"/>
        <c:numFmt formatCode="ge" sourceLinked="1"/>
        <c:majorTickMark val="none"/>
        <c:minorTickMark val="none"/>
        <c:tickLblPos val="none"/>
        <c:crossAx val="144333824"/>
        <c:crosses val="autoZero"/>
        <c:auto val="1"/>
        <c:lblOffset val="100"/>
        <c:baseTimeUnit val="years"/>
      </c:dateAx>
      <c:valAx>
        <c:axId val="1443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17.22</c:v>
                </c:pt>
                <c:pt idx="1">
                  <c:v>20.54</c:v>
                </c:pt>
                <c:pt idx="2">
                  <c:v>17.79</c:v>
                </c:pt>
                <c:pt idx="3">
                  <c:v>19.46</c:v>
                </c:pt>
                <c:pt idx="4">
                  <c:v>53.98</c:v>
                </c:pt>
              </c:numCache>
            </c:numRef>
          </c:val>
        </c:ser>
        <c:dLbls>
          <c:showLegendKey val="0"/>
          <c:showVal val="0"/>
          <c:showCatName val="0"/>
          <c:showSerName val="0"/>
          <c:showPercent val="0"/>
          <c:showBubbleSize val="0"/>
        </c:dLbls>
        <c:gapWidth val="150"/>
        <c:axId val="145650432"/>
        <c:axId val="1456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24.22</c:v>
                </c:pt>
                <c:pt idx="2">
                  <c:v>16.18</c:v>
                </c:pt>
                <c:pt idx="3">
                  <c:v>17.22</c:v>
                </c:pt>
                <c:pt idx="4">
                  <c:v>19.829999999999998</c:v>
                </c:pt>
              </c:numCache>
            </c:numRef>
          </c:val>
          <c:smooth val="0"/>
        </c:ser>
        <c:dLbls>
          <c:showLegendKey val="0"/>
          <c:showVal val="0"/>
          <c:showCatName val="0"/>
          <c:showSerName val="0"/>
          <c:showPercent val="0"/>
          <c:showBubbleSize val="0"/>
        </c:dLbls>
        <c:marker val="1"/>
        <c:smooth val="0"/>
        <c:axId val="145650432"/>
        <c:axId val="145652352"/>
      </c:lineChart>
      <c:dateAx>
        <c:axId val="145650432"/>
        <c:scaling>
          <c:orientation val="minMax"/>
        </c:scaling>
        <c:delete val="1"/>
        <c:axPos val="b"/>
        <c:numFmt formatCode="ge" sourceLinked="1"/>
        <c:majorTickMark val="none"/>
        <c:minorTickMark val="none"/>
        <c:tickLblPos val="none"/>
        <c:crossAx val="145652352"/>
        <c:crosses val="autoZero"/>
        <c:auto val="1"/>
        <c:lblOffset val="100"/>
        <c:baseTimeUnit val="years"/>
      </c:dateAx>
      <c:valAx>
        <c:axId val="1456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649.09</c:v>
                </c:pt>
                <c:pt idx="1">
                  <c:v>545.33000000000004</c:v>
                </c:pt>
                <c:pt idx="2">
                  <c:v>714.68</c:v>
                </c:pt>
                <c:pt idx="3">
                  <c:v>738.14</c:v>
                </c:pt>
                <c:pt idx="4">
                  <c:v>250.77</c:v>
                </c:pt>
              </c:numCache>
            </c:numRef>
          </c:val>
        </c:ser>
        <c:dLbls>
          <c:showLegendKey val="0"/>
          <c:showVal val="0"/>
          <c:showCatName val="0"/>
          <c:showSerName val="0"/>
          <c:showPercent val="0"/>
          <c:showBubbleSize val="0"/>
        </c:dLbls>
        <c:gapWidth val="150"/>
        <c:axId val="39158528"/>
        <c:axId val="391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634.67999999999995</c:v>
                </c:pt>
                <c:pt idx="2">
                  <c:v>1021.89</c:v>
                </c:pt>
                <c:pt idx="3">
                  <c:v>1000.83</c:v>
                </c:pt>
                <c:pt idx="4">
                  <c:v>826.87</c:v>
                </c:pt>
              </c:numCache>
            </c:numRef>
          </c:val>
          <c:smooth val="0"/>
        </c:ser>
        <c:dLbls>
          <c:showLegendKey val="0"/>
          <c:showVal val="0"/>
          <c:showCatName val="0"/>
          <c:showSerName val="0"/>
          <c:showPercent val="0"/>
          <c:showBubbleSize val="0"/>
        </c:dLbls>
        <c:marker val="1"/>
        <c:smooth val="0"/>
        <c:axId val="39158528"/>
        <c:axId val="39160448"/>
      </c:lineChart>
      <c:dateAx>
        <c:axId val="39158528"/>
        <c:scaling>
          <c:orientation val="minMax"/>
        </c:scaling>
        <c:delete val="1"/>
        <c:axPos val="b"/>
        <c:numFmt formatCode="ge" sourceLinked="1"/>
        <c:majorTickMark val="none"/>
        <c:minorTickMark val="none"/>
        <c:tickLblPos val="none"/>
        <c:crossAx val="39160448"/>
        <c:crosses val="autoZero"/>
        <c:auto val="1"/>
        <c:lblOffset val="100"/>
        <c:baseTimeUnit val="years"/>
      </c:dateAx>
      <c:valAx>
        <c:axId val="391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柳津町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G3</v>
      </c>
      <c r="X8" s="72"/>
      <c r="Y8" s="72"/>
      <c r="Z8" s="72"/>
      <c r="AA8" s="72"/>
      <c r="AB8" s="72"/>
      <c r="AC8" s="72"/>
      <c r="AD8" s="73" t="s">
        <v>125</v>
      </c>
      <c r="AE8" s="73"/>
      <c r="AF8" s="73"/>
      <c r="AG8" s="73"/>
      <c r="AH8" s="73"/>
      <c r="AI8" s="73"/>
      <c r="AJ8" s="73"/>
      <c r="AK8" s="4"/>
      <c r="AL8" s="67">
        <f>データ!S6</f>
        <v>3565</v>
      </c>
      <c r="AM8" s="67"/>
      <c r="AN8" s="67"/>
      <c r="AO8" s="67"/>
      <c r="AP8" s="67"/>
      <c r="AQ8" s="67"/>
      <c r="AR8" s="67"/>
      <c r="AS8" s="67"/>
      <c r="AT8" s="66">
        <f>データ!T6</f>
        <v>175.82</v>
      </c>
      <c r="AU8" s="66"/>
      <c r="AV8" s="66"/>
      <c r="AW8" s="66"/>
      <c r="AX8" s="66"/>
      <c r="AY8" s="66"/>
      <c r="AZ8" s="66"/>
      <c r="BA8" s="66"/>
      <c r="BB8" s="66">
        <f>データ!U6</f>
        <v>20.28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2.21</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78</v>
      </c>
      <c r="AM10" s="67"/>
      <c r="AN10" s="67"/>
      <c r="AO10" s="67"/>
      <c r="AP10" s="67"/>
      <c r="AQ10" s="67"/>
      <c r="AR10" s="67"/>
      <c r="AS10" s="67"/>
      <c r="AT10" s="66">
        <f>データ!W6</f>
        <v>7.0000000000000007E-2</v>
      </c>
      <c r="AU10" s="66"/>
      <c r="AV10" s="66"/>
      <c r="AW10" s="66"/>
      <c r="AX10" s="66"/>
      <c r="AY10" s="66"/>
      <c r="AZ10" s="66"/>
      <c r="BA10" s="66"/>
      <c r="BB10" s="66">
        <f>データ!X6</f>
        <v>1114.29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56</v>
      </c>
      <c r="N86" s="26" t="s">
        <v>56</v>
      </c>
      <c r="O86" s="26" t="str">
        <f>データ!EO6</f>
        <v>【0.02】</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74233</v>
      </c>
      <c r="D6" s="33">
        <f t="shared" si="3"/>
        <v>47</v>
      </c>
      <c r="E6" s="33">
        <f t="shared" si="3"/>
        <v>17</v>
      </c>
      <c r="F6" s="33">
        <f t="shared" si="3"/>
        <v>7</v>
      </c>
      <c r="G6" s="33">
        <f t="shared" si="3"/>
        <v>0</v>
      </c>
      <c r="H6" s="33" t="str">
        <f t="shared" si="3"/>
        <v>福島県　柳津町</v>
      </c>
      <c r="I6" s="33" t="str">
        <f t="shared" si="3"/>
        <v>法非適用</v>
      </c>
      <c r="J6" s="33" t="str">
        <f t="shared" si="3"/>
        <v>下水道事業</v>
      </c>
      <c r="K6" s="33" t="str">
        <f t="shared" si="3"/>
        <v>林業集落排水</v>
      </c>
      <c r="L6" s="33" t="str">
        <f t="shared" si="3"/>
        <v>G3</v>
      </c>
      <c r="M6" s="33">
        <f t="shared" si="3"/>
        <v>0</v>
      </c>
      <c r="N6" s="34" t="str">
        <f t="shared" si="3"/>
        <v>-</v>
      </c>
      <c r="O6" s="34" t="str">
        <f t="shared" si="3"/>
        <v>該当数値なし</v>
      </c>
      <c r="P6" s="34">
        <f t="shared" si="3"/>
        <v>2.21</v>
      </c>
      <c r="Q6" s="34">
        <f t="shared" si="3"/>
        <v>100</v>
      </c>
      <c r="R6" s="34">
        <f t="shared" si="3"/>
        <v>3780</v>
      </c>
      <c r="S6" s="34">
        <f t="shared" si="3"/>
        <v>3565</v>
      </c>
      <c r="T6" s="34">
        <f t="shared" si="3"/>
        <v>175.82</v>
      </c>
      <c r="U6" s="34">
        <f t="shared" si="3"/>
        <v>20.28</v>
      </c>
      <c r="V6" s="34">
        <f t="shared" si="3"/>
        <v>78</v>
      </c>
      <c r="W6" s="34">
        <f t="shared" si="3"/>
        <v>7.0000000000000007E-2</v>
      </c>
      <c r="X6" s="34">
        <f t="shared" si="3"/>
        <v>1114.29</v>
      </c>
      <c r="Y6" s="35">
        <f>IF(Y7="",NA(),Y7)</f>
        <v>56.79</v>
      </c>
      <c r="Z6" s="35">
        <f t="shared" ref="Z6:AH6" si="4">IF(Z7="",NA(),Z7)</f>
        <v>42.03</v>
      </c>
      <c r="AA6" s="35">
        <f t="shared" si="4"/>
        <v>43.22</v>
      </c>
      <c r="AB6" s="35">
        <f t="shared" si="4"/>
        <v>38.020000000000003</v>
      </c>
      <c r="AC6" s="35">
        <f t="shared" si="4"/>
        <v>99.31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3436.58</v>
      </c>
      <c r="BG6" s="35">
        <f t="shared" ref="BG6:BO6" si="7">IF(BG7="",NA(),BG7)</f>
        <v>2133.3000000000002</v>
      </c>
      <c r="BH6" s="35">
        <f t="shared" si="7"/>
        <v>2634.47</v>
      </c>
      <c r="BI6" s="35">
        <f t="shared" si="7"/>
        <v>2332.5300000000002</v>
      </c>
      <c r="BJ6" s="35">
        <f t="shared" si="7"/>
        <v>310.67</v>
      </c>
      <c r="BK6" s="35">
        <f t="shared" si="7"/>
        <v>1844.55</v>
      </c>
      <c r="BL6" s="35">
        <f t="shared" si="7"/>
        <v>1364.98</v>
      </c>
      <c r="BM6" s="35">
        <f t="shared" si="7"/>
        <v>1105.04</v>
      </c>
      <c r="BN6" s="35">
        <f t="shared" si="7"/>
        <v>1403.1</v>
      </c>
      <c r="BO6" s="35">
        <f t="shared" si="7"/>
        <v>37.04</v>
      </c>
      <c r="BP6" s="34" t="str">
        <f>IF(BP7="","",IF(BP7="-","【-】","【"&amp;SUBSTITUTE(TEXT(BP7,"#,##0.00"),"-","△")&amp;"】"))</f>
        <v>【644.02】</v>
      </c>
      <c r="BQ6" s="35">
        <f>IF(BQ7="",NA(),BQ7)</f>
        <v>17.22</v>
      </c>
      <c r="BR6" s="35">
        <f t="shared" ref="BR6:BZ6" si="8">IF(BR7="",NA(),BR7)</f>
        <v>20.54</v>
      </c>
      <c r="BS6" s="35">
        <f t="shared" si="8"/>
        <v>17.79</v>
      </c>
      <c r="BT6" s="35">
        <f t="shared" si="8"/>
        <v>19.46</v>
      </c>
      <c r="BU6" s="35">
        <f t="shared" si="8"/>
        <v>53.98</v>
      </c>
      <c r="BV6" s="35">
        <f t="shared" si="8"/>
        <v>22.93</v>
      </c>
      <c r="BW6" s="35">
        <f t="shared" si="8"/>
        <v>24.22</v>
      </c>
      <c r="BX6" s="35">
        <f t="shared" si="8"/>
        <v>16.18</v>
      </c>
      <c r="BY6" s="35">
        <f t="shared" si="8"/>
        <v>17.22</v>
      </c>
      <c r="BZ6" s="35">
        <f t="shared" si="8"/>
        <v>19.829999999999998</v>
      </c>
      <c r="CA6" s="34" t="str">
        <f>IF(CA7="","",IF(CA7="-","【-】","【"&amp;SUBSTITUTE(TEXT(CA7,"#,##0.00"),"-","△")&amp;"】"))</f>
        <v>【32.93】</v>
      </c>
      <c r="CB6" s="35">
        <f>IF(CB7="",NA(),CB7)</f>
        <v>649.09</v>
      </c>
      <c r="CC6" s="35">
        <f t="shared" ref="CC6:CK6" si="9">IF(CC7="",NA(),CC7)</f>
        <v>545.33000000000004</v>
      </c>
      <c r="CD6" s="35">
        <f t="shared" si="9"/>
        <v>714.68</v>
      </c>
      <c r="CE6" s="35">
        <f t="shared" si="9"/>
        <v>738.14</v>
      </c>
      <c r="CF6" s="35">
        <f t="shared" si="9"/>
        <v>250.77</v>
      </c>
      <c r="CG6" s="35">
        <f t="shared" si="9"/>
        <v>690.86</v>
      </c>
      <c r="CH6" s="35">
        <f t="shared" si="9"/>
        <v>634.67999999999995</v>
      </c>
      <c r="CI6" s="35">
        <f t="shared" si="9"/>
        <v>1021.89</v>
      </c>
      <c r="CJ6" s="35">
        <f t="shared" si="9"/>
        <v>1000.83</v>
      </c>
      <c r="CK6" s="35">
        <f t="shared" si="9"/>
        <v>826.87</v>
      </c>
      <c r="CL6" s="34" t="str">
        <f>IF(CL7="","",IF(CL7="-","【-】","【"&amp;SUBSTITUTE(TEXT(CL7,"#,##0.00"),"-","△")&amp;"】"))</f>
        <v>【547.82】</v>
      </c>
      <c r="CM6" s="34">
        <f>IF(CM7="",NA(),CM7)</f>
        <v>0</v>
      </c>
      <c r="CN6" s="34">
        <f t="shared" ref="CN6:CV6" si="10">IF(CN7="",NA(),CN7)</f>
        <v>0</v>
      </c>
      <c r="CO6" s="34">
        <f t="shared" si="10"/>
        <v>0</v>
      </c>
      <c r="CP6" s="34">
        <f t="shared" si="10"/>
        <v>0</v>
      </c>
      <c r="CQ6" s="34">
        <f t="shared" si="10"/>
        <v>0</v>
      </c>
      <c r="CR6" s="35">
        <f t="shared" si="10"/>
        <v>47.83</v>
      </c>
      <c r="CS6" s="35">
        <f t="shared" si="10"/>
        <v>43.91</v>
      </c>
      <c r="CT6" s="35">
        <f t="shared" si="10"/>
        <v>37.270000000000003</v>
      </c>
      <c r="CU6" s="35">
        <f t="shared" si="10"/>
        <v>37.14</v>
      </c>
      <c r="CV6" s="35">
        <f t="shared" si="10"/>
        <v>32.94</v>
      </c>
      <c r="CW6" s="34" t="str">
        <f>IF(CW7="","",IF(CW7="-","【-】","【"&amp;SUBSTITUTE(TEXT(CW7,"#,##0.00"),"-","△")&amp;"】"))</f>
        <v>【39.10】</v>
      </c>
      <c r="CX6" s="35">
        <f>IF(CX7="",NA(),CX7)</f>
        <v>55.84</v>
      </c>
      <c r="CY6" s="35">
        <f t="shared" ref="CY6:DG6" si="11">IF(CY7="",NA(),CY7)</f>
        <v>60.53</v>
      </c>
      <c r="CZ6" s="35">
        <f t="shared" si="11"/>
        <v>60.53</v>
      </c>
      <c r="DA6" s="35">
        <f t="shared" si="11"/>
        <v>54.32</v>
      </c>
      <c r="DB6" s="35">
        <f t="shared" si="11"/>
        <v>53.85</v>
      </c>
      <c r="DC6" s="35">
        <f t="shared" si="11"/>
        <v>84.46</v>
      </c>
      <c r="DD6" s="35">
        <f t="shared" si="11"/>
        <v>86.66</v>
      </c>
      <c r="DE6" s="35">
        <f t="shared" si="11"/>
        <v>85.78</v>
      </c>
      <c r="DF6" s="35">
        <f t="shared" si="11"/>
        <v>83.79</v>
      </c>
      <c r="DG6" s="35">
        <f t="shared" si="11"/>
        <v>88.29</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【0.02】</v>
      </c>
    </row>
    <row r="7" spans="1:145" s="36" customFormat="1" x14ac:dyDescent="0.15">
      <c r="A7" s="28"/>
      <c r="B7" s="37">
        <v>2016</v>
      </c>
      <c r="C7" s="37">
        <v>74233</v>
      </c>
      <c r="D7" s="37">
        <v>47</v>
      </c>
      <c r="E7" s="37">
        <v>17</v>
      </c>
      <c r="F7" s="37">
        <v>7</v>
      </c>
      <c r="G7" s="37">
        <v>0</v>
      </c>
      <c r="H7" s="37" t="s">
        <v>110</v>
      </c>
      <c r="I7" s="37" t="s">
        <v>111</v>
      </c>
      <c r="J7" s="37" t="s">
        <v>112</v>
      </c>
      <c r="K7" s="37" t="s">
        <v>113</v>
      </c>
      <c r="L7" s="37" t="s">
        <v>114</v>
      </c>
      <c r="M7" s="37"/>
      <c r="N7" s="38" t="s">
        <v>115</v>
      </c>
      <c r="O7" s="38" t="s">
        <v>116</v>
      </c>
      <c r="P7" s="38">
        <v>2.21</v>
      </c>
      <c r="Q7" s="38">
        <v>100</v>
      </c>
      <c r="R7" s="38">
        <v>3780</v>
      </c>
      <c r="S7" s="38">
        <v>3565</v>
      </c>
      <c r="T7" s="38">
        <v>175.82</v>
      </c>
      <c r="U7" s="38">
        <v>20.28</v>
      </c>
      <c r="V7" s="38">
        <v>78</v>
      </c>
      <c r="W7" s="38">
        <v>7.0000000000000007E-2</v>
      </c>
      <c r="X7" s="38">
        <v>1114.29</v>
      </c>
      <c r="Y7" s="38">
        <v>56.79</v>
      </c>
      <c r="Z7" s="38">
        <v>42.03</v>
      </c>
      <c r="AA7" s="38">
        <v>43.22</v>
      </c>
      <c r="AB7" s="38">
        <v>38.020000000000003</v>
      </c>
      <c r="AC7" s="38">
        <v>99.31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3436.58</v>
      </c>
      <c r="BG7" s="38">
        <v>2133.3000000000002</v>
      </c>
      <c r="BH7" s="38">
        <v>2634.47</v>
      </c>
      <c r="BI7" s="38">
        <v>2332.5300000000002</v>
      </c>
      <c r="BJ7" s="38">
        <v>310.67</v>
      </c>
      <c r="BK7" s="38">
        <v>1844.55</v>
      </c>
      <c r="BL7" s="38">
        <v>1364.98</v>
      </c>
      <c r="BM7" s="38">
        <v>1105.04</v>
      </c>
      <c r="BN7" s="38">
        <v>1403.1</v>
      </c>
      <c r="BO7" s="38">
        <v>37.04</v>
      </c>
      <c r="BP7" s="38">
        <v>644.02</v>
      </c>
      <c r="BQ7" s="38">
        <v>17.22</v>
      </c>
      <c r="BR7" s="38">
        <v>20.54</v>
      </c>
      <c r="BS7" s="38">
        <v>17.79</v>
      </c>
      <c r="BT7" s="38">
        <v>19.46</v>
      </c>
      <c r="BU7" s="38">
        <v>53.98</v>
      </c>
      <c r="BV7" s="38">
        <v>22.93</v>
      </c>
      <c r="BW7" s="38">
        <v>24.22</v>
      </c>
      <c r="BX7" s="38">
        <v>16.18</v>
      </c>
      <c r="BY7" s="38">
        <v>17.22</v>
      </c>
      <c r="BZ7" s="38">
        <v>19.829999999999998</v>
      </c>
      <c r="CA7" s="38">
        <v>32.93</v>
      </c>
      <c r="CB7" s="38">
        <v>649.09</v>
      </c>
      <c r="CC7" s="38">
        <v>545.33000000000004</v>
      </c>
      <c r="CD7" s="38">
        <v>714.68</v>
      </c>
      <c r="CE7" s="38">
        <v>738.14</v>
      </c>
      <c r="CF7" s="38">
        <v>250.77</v>
      </c>
      <c r="CG7" s="38">
        <v>690.86</v>
      </c>
      <c r="CH7" s="38">
        <v>634.67999999999995</v>
      </c>
      <c r="CI7" s="38">
        <v>1021.89</v>
      </c>
      <c r="CJ7" s="38">
        <v>1000.83</v>
      </c>
      <c r="CK7" s="38">
        <v>826.87</v>
      </c>
      <c r="CL7" s="38">
        <v>547.82000000000005</v>
      </c>
      <c r="CM7" s="38">
        <v>0</v>
      </c>
      <c r="CN7" s="38">
        <v>0</v>
      </c>
      <c r="CO7" s="38">
        <v>0</v>
      </c>
      <c r="CP7" s="38">
        <v>0</v>
      </c>
      <c r="CQ7" s="38">
        <v>0</v>
      </c>
      <c r="CR7" s="38">
        <v>47.83</v>
      </c>
      <c r="CS7" s="38">
        <v>43.91</v>
      </c>
      <c r="CT7" s="38">
        <v>37.270000000000003</v>
      </c>
      <c r="CU7" s="38">
        <v>37.14</v>
      </c>
      <c r="CV7" s="38">
        <v>32.94</v>
      </c>
      <c r="CW7" s="38">
        <v>39.1</v>
      </c>
      <c r="CX7" s="38">
        <v>55.84</v>
      </c>
      <c r="CY7" s="38">
        <v>60.53</v>
      </c>
      <c r="CZ7" s="38">
        <v>60.53</v>
      </c>
      <c r="DA7" s="38">
        <v>54.32</v>
      </c>
      <c r="DB7" s="38">
        <v>53.85</v>
      </c>
      <c r="DC7" s="38">
        <v>84.46</v>
      </c>
      <c r="DD7" s="38">
        <v>86.66</v>
      </c>
      <c r="DE7" s="38">
        <v>85.78</v>
      </c>
      <c r="DF7" s="38">
        <v>83.79</v>
      </c>
      <c r="DG7" s="38">
        <v>88.29</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2018-02-07T02:43:26Z</cp:lastPrinted>
  <dcterms:created xsi:type="dcterms:W3CDTF">2017-12-25T02:37:09Z</dcterms:created>
  <dcterms:modified xsi:type="dcterms:W3CDTF">2018-02-26T05:08:37Z</dcterms:modified>
</cp:coreProperties>
</file>