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I10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<sst xmlns="http://schemas.openxmlformats.org/spreadsheetml/2006/main" count="240" uniqueCount="125">
  <si>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</si>
  <si>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</si>
  <si>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</si>
  <si>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</si>
  <si>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</si>
  <si>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</si>
  <si>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</si>
  <si>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</si>
  <si>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</si>
  <si>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</si>
  <si>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</si>
  <si>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</si>
  <si>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</si>
  <si>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</si>
  <si>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</si>
  <si>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</si>
  <si>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</si>
  <si>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</si>
  <si>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</si>
  <si>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</si>
  <si>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</si>
  <si>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</si>
  <si>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</si>
  <si>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</si>
  <si>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</si>
  <si>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</si>
  <si>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</si>
  <si>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</si>
  <si>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</si>
  <si>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</si>
  <si>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</si>
  <si>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</si>
  <si>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</si>
  <si>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</si>
  <si>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</si>
  <si>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</si>
  <si>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</si>
  <si>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</si>
  <si>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</si>
  <si>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</si>
  <si>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</si>
  <si>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</si>
  <si>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</si>
  <si>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</si>
  <si>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</si>
  <si>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</si>
  <si>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</si>
  <si>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</si>
  <si>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</si>
  <si>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</si>
  <si>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</si>
  <si>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</si>
  <si>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</si>
  <si>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</si>
  <si>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</si>
  <si>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</si>
  <si>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</si>
  <si>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</si>
  <si>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</si>
  <si>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</si>
  <si>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</si>
  <si>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</si>
  <si>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</si>
  <si>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</si>
  <si>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</si>
  <si>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</si>
  <si>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</si>
  <si>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</si>
  <si>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</si>
  <si>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</si>
  <si>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</si>
  <si>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</si>
  <si>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</si>
  <si>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</si>
  <si>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</si>
  <si>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</si>
  <si>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</si>
  <si>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</si>
  <si>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</si>
  <si>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</si>
  <si>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</si>
  <si>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</si>
  <si>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</si>
  <si>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</si>
  <si>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</si>
  <si>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</si>
  <si>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</si>
  <si>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</si>
  <si>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</si>
  <si>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</si>
  <si>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</si>
  <si>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</si>
  <si>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</si>
  <si>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</si>
  <si>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</si>
  <si>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</si>
  <si>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</si>
  <si>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</si>
  <si>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</si>
  <si>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</si>
  <si>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</si>
  <si>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</si>
  <si>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</si>
  <si>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</si>
  <si>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</si>
  <si>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</si>
  <si>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</si>
  <si>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</si>
  <si>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</si>
  <si>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福島県　昭和村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</si>
  <si>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</si>
  <si>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</si>
  <si>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</si>
  <si>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</si>
  <si>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</si>
  <si>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</si>
  <si>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</si>
  <si>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</si>
  <si>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</si>
  <si>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</si>
  <si>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</si>
  <si>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下水道供用開始から10年を超え、管渠も老朽化が進んできているが、改善に係る費用が莫大な物となると予想されるため、経営の健全化・効率化に併せて優先順位を定めて順次改善していきたい。</t>
    <phoneticPr fontId="4"/>
  </si>
  <si>
    <t>経営の健全性・効率性の改善及び、施設・管渠等と老朽化の改善、と現在の状況は厳しく、また、将来的にはこれらの問題が深刻となっていくのは確実なため、今後、問題の重要性・必要性等から優先順位を定め、順次改善していきたい。</t>
    <phoneticPr fontId="4"/>
  </si>
  <si>
    <t>現在、昭和村全体の下水道普及率は下水道、農業集落排水、合併浄化漕等を含めれば90％超となるが、未普及世帯については、村外居住、老人ホームの利用等により未使用な住宅が多くを占め、これ以上の普及は困難な状態となっている。そんな状況にあって、収益比率、経費回収率は100％を切っており、汚水処理原価は上昇の傾向にある、という非常に厳しい状態です。今後、下水道事業を健全に運営していくためにも、将来の事業継続に向けて、対策・改善を図っていく必要がある。</t>
    <rPh sb="16" eb="19">
      <t>ゲスイドウ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</si>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</sst>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0.11</c:v>
                </c:pt>
                <c:pt idx="2">
                  <c:v>0.11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62112"/>
        <c:axId val="4916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2112"/>
        <c:axId val="49164672"/>
      </c:lineChart>
      <c:dateAx>
        <c:axId val="49162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164672"/>
        <c:crosses val="autoZero"/>
        <c:auto val="1"/>
        <c:lblOffset val="100"/>
        <c:baseTimeUnit val="years"/>
      </c:dateAx>
      <c:valAx>
        <c:axId val="4916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162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73.2</c:v>
                </c:pt>
                <c:pt idx="1">
                  <c:v>60.8</c:v>
                </c:pt>
                <c:pt idx="2">
                  <c:v>38.799999999999997</c:v>
                </c:pt>
                <c:pt idx="3">
                  <c:v>38.799999999999997</c:v>
                </c:pt>
                <c:pt idx="4">
                  <c:v>44.6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55136"/>
        <c:axId val="7215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36.67</c:v>
                </c:pt>
                <c:pt idx="1">
                  <c:v>36.200000000000003</c:v>
                </c:pt>
                <c:pt idx="2">
                  <c:v>34.74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55136"/>
        <c:axId val="72157056"/>
      </c:lineChart>
      <c:dateAx>
        <c:axId val="7215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57056"/>
        <c:crosses val="autoZero"/>
        <c:auto val="1"/>
        <c:lblOffset val="100"/>
        <c:baseTimeUnit val="years"/>
      </c:dateAx>
      <c:valAx>
        <c:axId val="7215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5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93.14</c:v>
                </c:pt>
                <c:pt idx="1">
                  <c:v>96.5</c:v>
                </c:pt>
                <c:pt idx="2">
                  <c:v>90.38</c:v>
                </c:pt>
                <c:pt idx="3">
                  <c:v>91.89</c:v>
                </c:pt>
                <c:pt idx="4">
                  <c:v>93.32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99552"/>
        <c:axId val="7220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71.239999999999995</c:v>
                </c:pt>
                <c:pt idx="1">
                  <c:v>71.069999999999993</c:v>
                </c:pt>
                <c:pt idx="2">
                  <c:v>70.14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99552"/>
        <c:axId val="72209920"/>
      </c:lineChart>
      <c:dateAx>
        <c:axId val="7219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209920"/>
        <c:crosses val="autoZero"/>
        <c:auto val="1"/>
        <c:lblOffset val="100"/>
        <c:baseTimeUnit val="years"/>
      </c:dateAx>
      <c:valAx>
        <c:axId val="7220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99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65.13</c:v>
                </c:pt>
                <c:pt idx="1">
                  <c:v>71.739999999999995</c:v>
                </c:pt>
                <c:pt idx="2">
                  <c:v>69.78</c:v>
                </c:pt>
                <c:pt idx="3">
                  <c:v>70.89</c:v>
                </c:pt>
                <c:pt idx="4">
                  <c:v>63.17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19072"/>
        <c:axId val="4922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9072"/>
        <c:axId val="49220992"/>
      </c:lineChart>
      <c:dateAx>
        <c:axId val="4921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20992"/>
        <c:crosses val="autoZero"/>
        <c:auto val="1"/>
        <c:lblOffset val="100"/>
        <c:baseTimeUnit val="years"/>
      </c:dateAx>
      <c:valAx>
        <c:axId val="4922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1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10080"/>
        <c:axId val="7211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10080"/>
        <c:axId val="72112000"/>
      </c:lineChart>
      <c:dateAx>
        <c:axId val="7211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12000"/>
        <c:crosses val="autoZero"/>
        <c:auto val="1"/>
        <c:lblOffset val="100"/>
        <c:baseTimeUnit val="years"/>
      </c:dateAx>
      <c:valAx>
        <c:axId val="7211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1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43232"/>
        <c:axId val="7214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43232"/>
        <c:axId val="72145536"/>
      </c:lineChart>
      <c:dateAx>
        <c:axId val="7214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45536"/>
        <c:crosses val="autoZero"/>
        <c:auto val="1"/>
        <c:lblOffset val="100"/>
        <c:baseTimeUnit val="years"/>
      </c:dateAx>
      <c:valAx>
        <c:axId val="7214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43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91456"/>
        <c:axId val="7229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91456"/>
        <c:axId val="72293760"/>
      </c:lineChart>
      <c:dateAx>
        <c:axId val="72291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293760"/>
        <c:crosses val="autoZero"/>
        <c:auto val="1"/>
        <c:lblOffset val="100"/>
        <c:baseTimeUnit val="years"/>
      </c:dateAx>
      <c:valAx>
        <c:axId val="7229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291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54432"/>
        <c:axId val="9395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54432"/>
        <c:axId val="93956736"/>
      </c:lineChart>
      <c:dateAx>
        <c:axId val="9395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956736"/>
        <c:crosses val="autoZero"/>
        <c:auto val="1"/>
        <c:lblOffset val="100"/>
        <c:baseTimeUnit val="years"/>
      </c:dateAx>
      <c:valAx>
        <c:axId val="9395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95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5223.7299999999996</c:v>
                </c:pt>
                <c:pt idx="1">
                  <c:v>4895.25</c:v>
                </c:pt>
                <c:pt idx="2">
                  <c:v>4006.57</c:v>
                </c:pt>
                <c:pt idx="3">
                  <c:v>3531.52</c:v>
                </c:pt>
                <c:pt idx="4">
                  <c:v>1485.16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98592"/>
        <c:axId val="14095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1716.82</c:v>
                </c:pt>
                <c:pt idx="1">
                  <c:v>1554.05</c:v>
                </c:pt>
                <c:pt idx="2">
                  <c:v>1671.86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98592"/>
        <c:axId val="140953472"/>
      </c:lineChart>
      <c:dateAx>
        <c:axId val="14079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953472"/>
        <c:crosses val="autoZero"/>
        <c:auto val="1"/>
        <c:lblOffset val="100"/>
        <c:baseTimeUnit val="years"/>
      </c:dateAx>
      <c:valAx>
        <c:axId val="14095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79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53.76</c:v>
                </c:pt>
                <c:pt idx="1">
                  <c:v>45.95</c:v>
                </c:pt>
                <c:pt idx="2">
                  <c:v>68.709999999999994</c:v>
                </c:pt>
                <c:pt idx="3">
                  <c:v>65.13</c:v>
                </c:pt>
                <c:pt idx="4">
                  <c:v>59.51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06688"/>
        <c:axId val="14550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51.73</c:v>
                </c:pt>
                <c:pt idx="1">
                  <c:v>53.01</c:v>
                </c:pt>
                <c:pt idx="2">
                  <c:v>50.54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06688"/>
        <c:axId val="145508992"/>
      </c:lineChart>
      <c:dateAx>
        <c:axId val="14550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508992"/>
        <c:crosses val="autoZero"/>
        <c:auto val="1"/>
        <c:lblOffset val="100"/>
        <c:baseTimeUnit val="years"/>
      </c:dateAx>
      <c:valAx>
        <c:axId val="14550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50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273.12</c:v>
                </c:pt>
                <c:pt idx="1">
                  <c:v>328.92</c:v>
                </c:pt>
                <c:pt idx="2">
                  <c:v>262.31</c:v>
                </c:pt>
                <c:pt idx="3">
                  <c:v>280.87</c:v>
                </c:pt>
                <c:pt idx="4">
                  <c:v>385.04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802752"/>
        <c:axId val="15071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310.47000000000003</c:v>
                </c:pt>
                <c:pt idx="1">
                  <c:v>299.39</c:v>
                </c:pt>
                <c:pt idx="2">
                  <c:v>320.36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02752"/>
        <c:axId val="150713472"/>
      </c:lineChart>
      <c:dateAx>
        <c:axId val="14580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713472"/>
        <c:crosses val="autoZero"/>
        <c:auto val="1"/>
        <c:lblOffset val="100"/>
        <c:baseTimeUnit val="years"/>
      </c:dateAx>
      <c:valAx>
        <c:axId val="15071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802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K1" zoomScaleNormal="100" workbookViewId="0">
      <selection activeCell="AK8" sqref="AK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福島県　昭和村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1326</v>
      </c>
      <c r="AM8" s="67"/>
      <c r="AN8" s="67"/>
      <c r="AO8" s="67"/>
      <c r="AP8" s="67"/>
      <c r="AQ8" s="67"/>
      <c r="AR8" s="67"/>
      <c r="AS8" s="67"/>
      <c r="AT8" s="66">
        <f>データ!T6</f>
        <v>209.46</v>
      </c>
      <c r="AU8" s="66"/>
      <c r="AV8" s="66"/>
      <c r="AW8" s="66"/>
      <c r="AX8" s="66"/>
      <c r="AY8" s="66"/>
      <c r="AZ8" s="66"/>
      <c r="BA8" s="66"/>
      <c r="BB8" s="66">
        <f>データ!U6</f>
        <v>6.33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57.14</v>
      </c>
      <c r="Q10" s="66"/>
      <c r="R10" s="66"/>
      <c r="S10" s="66"/>
      <c r="T10" s="66"/>
      <c r="U10" s="66"/>
      <c r="V10" s="66"/>
      <c r="W10" s="66">
        <f>データ!Q6</f>
        <v>76.72</v>
      </c>
      <c r="X10" s="66"/>
      <c r="Y10" s="66"/>
      <c r="Z10" s="66"/>
      <c r="AA10" s="66"/>
      <c r="AB10" s="66"/>
      <c r="AC10" s="66"/>
      <c r="AD10" s="67">
        <f>データ!R6</f>
        <v>3240</v>
      </c>
      <c r="AE10" s="67"/>
      <c r="AF10" s="67"/>
      <c r="AG10" s="67"/>
      <c r="AH10" s="67"/>
      <c r="AI10" s="67"/>
      <c r="AJ10" s="67"/>
      <c r="AK10" s="2"/>
      <c r="AL10" s="67">
        <f>データ!V6</f>
        <v>748</v>
      </c>
      <c r="AM10" s="67"/>
      <c r="AN10" s="67"/>
      <c r="AO10" s="67"/>
      <c r="AP10" s="67"/>
      <c r="AQ10" s="67"/>
      <c r="AR10" s="67"/>
      <c r="AS10" s="67"/>
      <c r="AT10" s="66">
        <f>データ!W6</f>
        <v>0.43</v>
      </c>
      <c r="AU10" s="66"/>
      <c r="AV10" s="66"/>
      <c r="AW10" s="66"/>
      <c r="AX10" s="66"/>
      <c r="AY10" s="66"/>
      <c r="AZ10" s="66"/>
      <c r="BA10" s="66"/>
      <c r="BB10" s="66">
        <f>データ!X6</f>
        <v>1739.53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55</v>
      </c>
      <c r="N86" s="26" t="s">
        <v>55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74462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福島県　昭和村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57.14</v>
      </c>
      <c r="Q6" s="34">
        <f t="shared" si="3"/>
        <v>76.72</v>
      </c>
      <c r="R6" s="34">
        <f t="shared" si="3"/>
        <v>3240</v>
      </c>
      <c r="S6" s="34">
        <f t="shared" si="3"/>
        <v>1326</v>
      </c>
      <c r="T6" s="34">
        <f t="shared" si="3"/>
        <v>209.46</v>
      </c>
      <c r="U6" s="34">
        <f t="shared" si="3"/>
        <v>6.33</v>
      </c>
      <c r="V6" s="34">
        <f t="shared" si="3"/>
        <v>748</v>
      </c>
      <c r="W6" s="34">
        <f t="shared" si="3"/>
        <v>0.43</v>
      </c>
      <c r="X6" s="34">
        <f t="shared" si="3"/>
        <v>1739.53</v>
      </c>
      <c r="Y6" s="35">
        <f>IF(Y7="",NA(),Y7)</f>
        <v>65.13</v>
      </c>
      <c r="Z6" s="35">
        <f t="shared" ref="Z6:AH6" si="4">IF(Z7="",NA(),Z7)</f>
        <v>71.739999999999995</v>
      </c>
      <c r="AA6" s="35">
        <f t="shared" si="4"/>
        <v>69.78</v>
      </c>
      <c r="AB6" s="35">
        <f t="shared" si="4"/>
        <v>70.89</v>
      </c>
      <c r="AC6" s="35">
        <f t="shared" si="4"/>
        <v>63.17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5223.7299999999996</v>
      </c>
      <c r="BG6" s="35">
        <f t="shared" ref="BG6:BO6" si="7">IF(BG7="",NA(),BG7)</f>
        <v>4895.25</v>
      </c>
      <c r="BH6" s="35">
        <f t="shared" si="7"/>
        <v>4006.57</v>
      </c>
      <c r="BI6" s="35">
        <f t="shared" si="7"/>
        <v>3531.52</v>
      </c>
      <c r="BJ6" s="35">
        <f t="shared" si="7"/>
        <v>1485.16</v>
      </c>
      <c r="BK6" s="35">
        <f t="shared" si="7"/>
        <v>1716.82</v>
      </c>
      <c r="BL6" s="35">
        <f t="shared" si="7"/>
        <v>1554.05</v>
      </c>
      <c r="BM6" s="35">
        <f t="shared" si="7"/>
        <v>1671.86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53.76</v>
      </c>
      <c r="BR6" s="35">
        <f t="shared" ref="BR6:BZ6" si="8">IF(BR7="",NA(),BR7)</f>
        <v>45.95</v>
      </c>
      <c r="BS6" s="35">
        <f t="shared" si="8"/>
        <v>68.709999999999994</v>
      </c>
      <c r="BT6" s="35">
        <f t="shared" si="8"/>
        <v>65.13</v>
      </c>
      <c r="BU6" s="35">
        <f t="shared" si="8"/>
        <v>59.51</v>
      </c>
      <c r="BV6" s="35">
        <f t="shared" si="8"/>
        <v>51.73</v>
      </c>
      <c r="BW6" s="35">
        <f t="shared" si="8"/>
        <v>53.01</v>
      </c>
      <c r="BX6" s="35">
        <f t="shared" si="8"/>
        <v>50.54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273.12</v>
      </c>
      <c r="CC6" s="35">
        <f t="shared" ref="CC6:CK6" si="9">IF(CC7="",NA(),CC7)</f>
        <v>328.92</v>
      </c>
      <c r="CD6" s="35">
        <f t="shared" si="9"/>
        <v>262.31</v>
      </c>
      <c r="CE6" s="35">
        <f t="shared" si="9"/>
        <v>280.87</v>
      </c>
      <c r="CF6" s="35">
        <f t="shared" si="9"/>
        <v>385.04</v>
      </c>
      <c r="CG6" s="35">
        <f t="shared" si="9"/>
        <v>310.47000000000003</v>
      </c>
      <c r="CH6" s="35">
        <f t="shared" si="9"/>
        <v>299.39</v>
      </c>
      <c r="CI6" s="35">
        <f t="shared" si="9"/>
        <v>320.36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73.2</v>
      </c>
      <c r="CN6" s="35">
        <f t="shared" ref="CN6:CV6" si="10">IF(CN7="",NA(),CN7)</f>
        <v>60.8</v>
      </c>
      <c r="CO6" s="35">
        <f t="shared" si="10"/>
        <v>38.799999999999997</v>
      </c>
      <c r="CP6" s="35">
        <f t="shared" si="10"/>
        <v>38.799999999999997</v>
      </c>
      <c r="CQ6" s="35">
        <f t="shared" si="10"/>
        <v>44.6</v>
      </c>
      <c r="CR6" s="35">
        <f t="shared" si="10"/>
        <v>36.67</v>
      </c>
      <c r="CS6" s="35">
        <f t="shared" si="10"/>
        <v>36.200000000000003</v>
      </c>
      <c r="CT6" s="35">
        <f t="shared" si="10"/>
        <v>34.74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93.14</v>
      </c>
      <c r="CY6" s="35">
        <f t="shared" ref="CY6:DG6" si="11">IF(CY7="",NA(),CY7)</f>
        <v>96.5</v>
      </c>
      <c r="CZ6" s="35">
        <f t="shared" si="11"/>
        <v>90.38</v>
      </c>
      <c r="DA6" s="35">
        <f t="shared" si="11"/>
        <v>91.89</v>
      </c>
      <c r="DB6" s="35">
        <f t="shared" si="11"/>
        <v>93.32</v>
      </c>
      <c r="DC6" s="35">
        <f t="shared" si="11"/>
        <v>71.239999999999995</v>
      </c>
      <c r="DD6" s="35">
        <f t="shared" si="11"/>
        <v>71.069999999999993</v>
      </c>
      <c r="DE6" s="35">
        <f t="shared" si="11"/>
        <v>70.14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0.11</v>
      </c>
      <c r="EF6" s="35">
        <f t="shared" ref="EF6:EN6" si="14">IF(EF7="",NA(),EF7)</f>
        <v>0.11</v>
      </c>
      <c r="EG6" s="35">
        <f t="shared" si="14"/>
        <v>0.11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7.0000000000000007E-2</v>
      </c>
      <c r="EL6" s="35">
        <f t="shared" si="14"/>
        <v>0.08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 x14ac:dyDescent="0.15">
      <c r="A7" s="28"/>
      <c r="B7" s="37">
        <v>2016</v>
      </c>
      <c r="C7" s="37">
        <v>74462</v>
      </c>
      <c r="D7" s="37">
        <v>47</v>
      </c>
      <c r="E7" s="37">
        <v>17</v>
      </c>
      <c r="F7" s="37">
        <v>4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57.14</v>
      </c>
      <c r="Q7" s="38">
        <v>76.72</v>
      </c>
      <c r="R7" s="38">
        <v>3240</v>
      </c>
      <c r="S7" s="38">
        <v>1326</v>
      </c>
      <c r="T7" s="38">
        <v>209.46</v>
      </c>
      <c r="U7" s="38">
        <v>6.33</v>
      </c>
      <c r="V7" s="38">
        <v>748</v>
      </c>
      <c r="W7" s="38">
        <v>0.43</v>
      </c>
      <c r="X7" s="38">
        <v>1739.53</v>
      </c>
      <c r="Y7" s="38">
        <v>65.13</v>
      </c>
      <c r="Z7" s="38">
        <v>71.739999999999995</v>
      </c>
      <c r="AA7" s="38">
        <v>69.78</v>
      </c>
      <c r="AB7" s="38">
        <v>70.89</v>
      </c>
      <c r="AC7" s="38">
        <v>63.17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5223.7299999999996</v>
      </c>
      <c r="BG7" s="38">
        <v>4895.25</v>
      </c>
      <c r="BH7" s="38">
        <v>4006.57</v>
      </c>
      <c r="BI7" s="38">
        <v>3531.52</v>
      </c>
      <c r="BJ7" s="38">
        <v>1485.16</v>
      </c>
      <c r="BK7" s="38">
        <v>1716.82</v>
      </c>
      <c r="BL7" s="38">
        <v>1554.05</v>
      </c>
      <c r="BM7" s="38">
        <v>1671.86</v>
      </c>
      <c r="BN7" s="38">
        <v>1434.89</v>
      </c>
      <c r="BO7" s="38">
        <v>1298.9100000000001</v>
      </c>
      <c r="BP7" s="38">
        <v>1348.09</v>
      </c>
      <c r="BQ7" s="38">
        <v>53.76</v>
      </c>
      <c r="BR7" s="38">
        <v>45.95</v>
      </c>
      <c r="BS7" s="38">
        <v>68.709999999999994</v>
      </c>
      <c r="BT7" s="38">
        <v>65.13</v>
      </c>
      <c r="BU7" s="38">
        <v>59.51</v>
      </c>
      <c r="BV7" s="38">
        <v>51.73</v>
      </c>
      <c r="BW7" s="38">
        <v>53.01</v>
      </c>
      <c r="BX7" s="38">
        <v>50.54</v>
      </c>
      <c r="BY7" s="38">
        <v>66.22</v>
      </c>
      <c r="BZ7" s="38">
        <v>69.87</v>
      </c>
      <c r="CA7" s="38">
        <v>69.8</v>
      </c>
      <c r="CB7" s="38">
        <v>273.12</v>
      </c>
      <c r="CC7" s="38">
        <v>328.92</v>
      </c>
      <c r="CD7" s="38">
        <v>262.31</v>
      </c>
      <c r="CE7" s="38">
        <v>280.87</v>
      </c>
      <c r="CF7" s="38">
        <v>385.04</v>
      </c>
      <c r="CG7" s="38">
        <v>310.47000000000003</v>
      </c>
      <c r="CH7" s="38">
        <v>299.39</v>
      </c>
      <c r="CI7" s="38">
        <v>320.36</v>
      </c>
      <c r="CJ7" s="38">
        <v>246.72</v>
      </c>
      <c r="CK7" s="38">
        <v>234.96</v>
      </c>
      <c r="CL7" s="38">
        <v>232.54</v>
      </c>
      <c r="CM7" s="38">
        <v>73.2</v>
      </c>
      <c r="CN7" s="38">
        <v>60.8</v>
      </c>
      <c r="CO7" s="38">
        <v>38.799999999999997</v>
      </c>
      <c r="CP7" s="38">
        <v>38.799999999999997</v>
      </c>
      <c r="CQ7" s="38">
        <v>44.6</v>
      </c>
      <c r="CR7" s="38">
        <v>36.67</v>
      </c>
      <c r="CS7" s="38">
        <v>36.200000000000003</v>
      </c>
      <c r="CT7" s="38">
        <v>34.74</v>
      </c>
      <c r="CU7" s="38">
        <v>41.35</v>
      </c>
      <c r="CV7" s="38">
        <v>42.9</v>
      </c>
      <c r="CW7" s="38">
        <v>42.17</v>
      </c>
      <c r="CX7" s="38">
        <v>93.14</v>
      </c>
      <c r="CY7" s="38">
        <v>96.5</v>
      </c>
      <c r="CZ7" s="38">
        <v>90.38</v>
      </c>
      <c r="DA7" s="38">
        <v>91.89</v>
      </c>
      <c r="DB7" s="38">
        <v>93.32</v>
      </c>
      <c r="DC7" s="38">
        <v>71.239999999999995</v>
      </c>
      <c r="DD7" s="38">
        <v>71.069999999999993</v>
      </c>
      <c r="DE7" s="38">
        <v>70.14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0.11</v>
      </c>
      <c r="EF7" s="38">
        <v>0.11</v>
      </c>
      <c r="EG7" s="38">
        <v>0.11</v>
      </c>
      <c r="EH7" s="38">
        <v>0</v>
      </c>
      <c r="EI7" s="38">
        <v>0</v>
      </c>
      <c r="EJ7" s="38">
        <v>0.05</v>
      </c>
      <c r="EK7" s="38">
        <v>7.0000000000000007E-2</v>
      </c>
      <c r="EL7" s="38">
        <v>0.08</v>
      </c>
      <c r="EM7" s="38">
        <v>7.0000000000000007E-2</v>
      </c>
      <c r="EN7" s="38">
        <v>0.09</v>
      </c>
      <c r="EO7" s="38">
        <v>0.09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2018-02-26T05:20:39Z</dcterms:modified>
</cp:coreProperties>
</file>