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<sst xmlns="http://schemas.openxmlformats.org/spreadsheetml/2006/main" count="240" uniqueCount="125">
  <si>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</si>
  <si>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</si>
  <si>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</si>
  <si>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</si>
  <si>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</si>
  <si>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</si>
  <si>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</si>
  <si>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</si>
  <si>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</si>
  <si>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</si>
  <si>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</si>
  <si>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</si>
  <si>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</si>
  <si>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</si>
  <si>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</si>
  <si>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</si>
  <si>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</si>
  <si>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</si>
  <si>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</si>
  <si>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</si>
  <si>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</si>
  <si>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</si>
  <si>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</si>
  <si>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</si>
  <si>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</si>
  <si>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</si>
  <si>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</si>
  <si>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</si>
  <si>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</si>
  <si>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</si>
  <si>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</si>
  <si>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</si>
  <si>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</si>
  <si>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</si>
  <si>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</si>
  <si>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</si>
  <si>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</si>
  <si>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</si>
  <si>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</si>
  <si>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</si>
  <si>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</si>
  <si>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</si>
  <si>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</si>
  <si>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</si>
  <si>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</si>
  <si>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</si>
  <si>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</si>
  <si>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</si>
  <si>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</si>
  <si>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</si>
  <si>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</si>
  <si>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</si>
  <si>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</si>
  <si>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</si>
  <si>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</si>
  <si>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</si>
  <si>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</si>
  <si>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</si>
  <si>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</si>
  <si>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</si>
  <si>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</si>
  <si>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</si>
  <si>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</si>
  <si>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</si>
  <si>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</si>
  <si>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</si>
  <si>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</si>
  <si>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</si>
  <si>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</si>
  <si>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</si>
  <si>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</si>
  <si>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</si>
  <si>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</si>
  <si>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</si>
  <si>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</si>
  <si>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</si>
  <si>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</si>
  <si>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</si>
  <si>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</si>
  <si>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</si>
  <si>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</si>
  <si>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</si>
  <si>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</si>
  <si>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</si>
  <si>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</si>
  <si>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</si>
  <si>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</si>
  <si>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</si>
  <si>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</si>
  <si>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</si>
  <si>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</si>
  <si>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</si>
  <si>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</si>
  <si>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</si>
  <si>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</si>
  <si>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</si>
  <si>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</si>
  <si>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</si>
  <si>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</si>
  <si>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</si>
  <si>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</si>
  <si>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</si>
  <si>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</si>
  <si>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</si>
  <si>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</si>
  <si>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</si>
  <si>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</si>
  <si>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</si>
  <si>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</si>
  <si>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西郷村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</si>
  <si>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</si>
  <si>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</si>
  <si>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</si>
  <si>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</si>
  <si>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</si>
  <si>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</si>
  <si>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</si>
  <si>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</si>
  <si>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</si>
  <si>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</si>
  <si>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</si>
  <si>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①収益的収支比率は昨年度より80％を超えており、やや上昇傾向である。⑤経費回収率も50％を超え、⑥汚水処理原価も昨年度より抑えられており、経営状況が改善されているように見える。
　しかしながら⑦施設利用率及び⑧水洗化率は横這いであることからも読み取れるとおり、補助金や賠償金といった収益によって数値が一時的に好転しているものである。
　継続的に経営改善化を図るためには、接続率の向上と維持管理費の抑制が喫緊の課題であり、接続促進活動等をさらに積極的に行っていく必要がある。</t>
    <rPh sb="2" eb="9">
      <t>シュウエキテキシュウシヒリツ</t>
    </rPh>
    <rPh sb="10" eb="13">
      <t>サクネンド</t>
    </rPh>
    <rPh sb="19" eb="20">
      <t>コ</t>
    </rPh>
    <rPh sb="27" eb="31">
      <t>ジョウショウケイコウ</t>
    </rPh>
    <rPh sb="36" eb="41">
      <t>ケイヒカイシュウリツ</t>
    </rPh>
    <rPh sb="46" eb="47">
      <t>コ</t>
    </rPh>
    <rPh sb="50" eb="56">
      <t>オスイショリゲンカ</t>
    </rPh>
    <rPh sb="57" eb="60">
      <t>サクネンド</t>
    </rPh>
    <rPh sb="62" eb="63">
      <t>オサ</t>
    </rPh>
    <rPh sb="70" eb="72">
      <t>ケイエイ</t>
    </rPh>
    <rPh sb="72" eb="74">
      <t>ジョウキョウ</t>
    </rPh>
    <rPh sb="75" eb="77">
      <t>カイゼン</t>
    </rPh>
    <rPh sb="85" eb="86">
      <t>ミ</t>
    </rPh>
    <rPh sb="98" eb="103">
      <t>シセツリヨウリツ</t>
    </rPh>
    <rPh sb="103" eb="104">
      <t>オヨ</t>
    </rPh>
    <rPh sb="106" eb="110">
      <t>スイセンカリツ</t>
    </rPh>
    <rPh sb="111" eb="113">
      <t>ヨコバ</t>
    </rPh>
    <rPh sb="122" eb="123">
      <t>ヨ</t>
    </rPh>
    <rPh sb="124" eb="125">
      <t>ト</t>
    </rPh>
    <rPh sb="131" eb="134">
      <t>ホジョキン</t>
    </rPh>
    <rPh sb="135" eb="138">
      <t>バイショウキン</t>
    </rPh>
    <rPh sb="142" eb="144">
      <t>シュウエキ</t>
    </rPh>
    <rPh sb="148" eb="150">
      <t>スウチ</t>
    </rPh>
    <rPh sb="151" eb="154">
      <t>イチジテキ</t>
    </rPh>
    <rPh sb="155" eb="157">
      <t>コウテン</t>
    </rPh>
    <rPh sb="169" eb="172">
      <t>ケイゾクテキ</t>
    </rPh>
    <rPh sb="175" eb="177">
      <t>カイゼン</t>
    </rPh>
    <rPh sb="177" eb="178">
      <t>カ</t>
    </rPh>
    <rPh sb="179" eb="180">
      <t>ハカ</t>
    </rPh>
    <rPh sb="186" eb="189">
      <t>セツゾクリツ</t>
    </rPh>
    <rPh sb="190" eb="192">
      <t>コウジョウ</t>
    </rPh>
    <rPh sb="193" eb="198">
      <t>イジカンリヒ</t>
    </rPh>
    <rPh sb="199" eb="201">
      <t>ヨクセイ</t>
    </rPh>
    <rPh sb="202" eb="204">
      <t>キッキン</t>
    </rPh>
    <rPh sb="205" eb="207">
      <t>カダイ</t>
    </rPh>
    <rPh sb="211" eb="218">
      <t>セツゾクソクシンカツドウトウ</t>
    </rPh>
    <rPh sb="222" eb="225">
      <t>セッキョクテキ</t>
    </rPh>
    <rPh sb="226" eb="227">
      <t>オコナ</t>
    </rPh>
    <rPh sb="231" eb="233">
      <t>ヒツヨウ</t>
    </rPh>
    <phoneticPr fontId="4"/>
  </si>
  <si>
    <t>　③管渠改善率に関しては、東日本大震災に伴う突発的なものを除き例年ほぼ0％である。
　現在機能診断調査を行っており、今後は最適整備構想を策定し計画的な施設の修繕・改修等を行い、費用の平準化を図っていきたい。</t>
    <rPh sb="2" eb="7">
      <t>カンキョカイゼンリツ</t>
    </rPh>
    <rPh sb="8" eb="9">
      <t>カン</t>
    </rPh>
    <rPh sb="13" eb="19">
      <t>ヒガシニホンダイシンサイ</t>
    </rPh>
    <rPh sb="20" eb="21">
      <t>トモナ</t>
    </rPh>
    <rPh sb="22" eb="25">
      <t>トッパツテキ</t>
    </rPh>
    <rPh sb="29" eb="30">
      <t>ノゾ</t>
    </rPh>
    <rPh sb="31" eb="33">
      <t>レイネン</t>
    </rPh>
    <rPh sb="43" eb="45">
      <t>ゲンザイ</t>
    </rPh>
    <rPh sb="45" eb="51">
      <t>キノウシンダンチョウサ</t>
    </rPh>
    <rPh sb="52" eb="53">
      <t>オコナ</t>
    </rPh>
    <rPh sb="58" eb="60">
      <t>コンゴ</t>
    </rPh>
    <rPh sb="61" eb="67">
      <t>サイテキセイビコウソウ</t>
    </rPh>
    <rPh sb="68" eb="70">
      <t>サクテイ</t>
    </rPh>
    <rPh sb="71" eb="74">
      <t>ケイカクテキ</t>
    </rPh>
    <rPh sb="75" eb="77">
      <t>シセツ</t>
    </rPh>
    <rPh sb="78" eb="80">
      <t>シュウゼン</t>
    </rPh>
    <rPh sb="81" eb="84">
      <t>カイシュウトウ</t>
    </rPh>
    <rPh sb="85" eb="86">
      <t>オコナ</t>
    </rPh>
    <rPh sb="88" eb="90">
      <t>ヒヨウ</t>
    </rPh>
    <rPh sb="91" eb="94">
      <t>ヘイジュンカ</t>
    </rPh>
    <rPh sb="95" eb="96">
      <t>ハカ</t>
    </rPh>
    <phoneticPr fontId="4"/>
  </si>
  <si>
    <t>　数値の上では経営状況が改善されているように見えるが、実態としては依然として芳しくない状況といえる。
　現状はまだ管渠の更新へ着手していないが、今後老朽化対策を行っていくための財源を確保するためにも、経営改善化を図る必要がある。</t>
    <rPh sb="1" eb="3">
      <t>スウチ</t>
    </rPh>
    <rPh sb="4" eb="5">
      <t>ウエ</t>
    </rPh>
    <rPh sb="7" eb="11">
      <t>ケイエイジョウキョウ</t>
    </rPh>
    <rPh sb="12" eb="14">
      <t>カイゼン</t>
    </rPh>
    <rPh sb="22" eb="23">
      <t>ミ</t>
    </rPh>
    <rPh sb="27" eb="29">
      <t>ジッタイ</t>
    </rPh>
    <rPh sb="33" eb="35">
      <t>イゼン</t>
    </rPh>
    <rPh sb="38" eb="39">
      <t>カンバ</t>
    </rPh>
    <rPh sb="43" eb="45">
      <t>ジョウキョウ</t>
    </rPh>
    <rPh sb="52" eb="54">
      <t>ゲンジョウ</t>
    </rPh>
    <rPh sb="57" eb="59">
      <t>カンキョ</t>
    </rPh>
    <rPh sb="60" eb="62">
      <t>コウシン</t>
    </rPh>
    <rPh sb="63" eb="65">
      <t>チャクシュ</t>
    </rPh>
    <rPh sb="72" eb="74">
      <t>コンゴ</t>
    </rPh>
    <rPh sb="74" eb="79">
      <t>ロウキュウカタイサク</t>
    </rPh>
    <rPh sb="80" eb="81">
      <t>オコナ</t>
    </rPh>
    <rPh sb="100" eb="102">
      <t>ケイエイ</t>
    </rPh>
    <rPh sb="102" eb="105">
      <t>カイゼンカ</t>
    </rPh>
    <rPh sb="106" eb="107">
      <t>ハカ</t>
    </rPh>
    <rPh sb="108" eb="11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</si>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</sst>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0.02</c:v>
                </c:pt>
                <c:pt idx="1">
                  <c:v>0</c:v>
                </c:pt>
                <c:pt idx="2">
                  <c:v>0</c:v>
                </c:pt>
                <c:pt idx="3">
                  <c:v>0</c:v>
                </c:pt>
                <c:pt idx="4">
                  <c:v>0</c:v>
                </c:pt>
              </c:numCache>
            </c:numRef>
          </c:val>
        </c:ser>
        <c:dLbls>
          <c:showLegendKey val="0"/>
          <c:showVal val="0"/>
          <c:showCatName val="0"/>
          <c:showSerName val="0"/>
          <c:showPercent val="0"/>
          <c:showBubbleSize val="0"/>
        </c:dLbls>
        <c:gapWidth val="150"/>
        <c:axId val="84518784"/>
        <c:axId val="84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4518784"/>
        <c:axId val="84803584"/>
      </c:lineChart>
      <c:dateAx>
        <c:axId val="84518784"/>
        <c:scaling>
          <c:orientation val="minMax"/>
        </c:scaling>
        <c:delete val="1"/>
        <c:axPos val="b"/>
        <c:numFmt formatCode="ge" sourceLinked="1"/>
        <c:majorTickMark val="none"/>
        <c:minorTickMark val="none"/>
        <c:tickLblPos val="none"/>
        <c:crossAx val="84803584"/>
        <c:crosses val="autoZero"/>
        <c:auto val="1"/>
        <c:lblOffset val="100"/>
        <c:baseTimeUnit val="years"/>
      </c:dateAx>
      <c:valAx>
        <c:axId val="84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140.78</c:v>
                </c:pt>
                <c:pt idx="1">
                  <c:v>64.819999999999993</c:v>
                </c:pt>
                <c:pt idx="2">
                  <c:v>50.92</c:v>
                </c:pt>
                <c:pt idx="3">
                  <c:v>49.16</c:v>
                </c:pt>
                <c:pt idx="4">
                  <c:v>50.32</c:v>
                </c:pt>
              </c:numCache>
            </c:numRef>
          </c:val>
        </c:ser>
        <c:dLbls>
          <c:showLegendKey val="0"/>
          <c:showVal val="0"/>
          <c:showCatName val="0"/>
          <c:showSerName val="0"/>
          <c:showPercent val="0"/>
          <c:showBubbleSize val="0"/>
        </c:dLbls>
        <c:gapWidth val="150"/>
        <c:axId val="88406272"/>
        <c:axId val="884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8406272"/>
        <c:axId val="88482176"/>
      </c:lineChart>
      <c:dateAx>
        <c:axId val="88406272"/>
        <c:scaling>
          <c:orientation val="minMax"/>
        </c:scaling>
        <c:delete val="1"/>
        <c:axPos val="b"/>
        <c:numFmt formatCode="ge" sourceLinked="1"/>
        <c:majorTickMark val="none"/>
        <c:minorTickMark val="none"/>
        <c:tickLblPos val="none"/>
        <c:crossAx val="88482176"/>
        <c:crosses val="autoZero"/>
        <c:auto val="1"/>
        <c:lblOffset val="100"/>
        <c:baseTimeUnit val="years"/>
      </c:dateAx>
      <c:valAx>
        <c:axId val="884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70.989999999999995</c:v>
                </c:pt>
                <c:pt idx="1">
                  <c:v>71.83</c:v>
                </c:pt>
                <c:pt idx="2">
                  <c:v>70.87</c:v>
                </c:pt>
                <c:pt idx="3">
                  <c:v>71.709999999999994</c:v>
                </c:pt>
                <c:pt idx="4">
                  <c:v>70.87</c:v>
                </c:pt>
              </c:numCache>
            </c:numRef>
          </c:val>
        </c:ser>
        <c:dLbls>
          <c:showLegendKey val="0"/>
          <c:showVal val="0"/>
          <c:showCatName val="0"/>
          <c:showSerName val="0"/>
          <c:showPercent val="0"/>
          <c:showBubbleSize val="0"/>
        </c:dLbls>
        <c:gapWidth val="150"/>
        <c:axId val="88508288"/>
        <c:axId val="885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8508288"/>
        <c:axId val="88522752"/>
      </c:lineChart>
      <c:dateAx>
        <c:axId val="88508288"/>
        <c:scaling>
          <c:orientation val="minMax"/>
        </c:scaling>
        <c:delete val="1"/>
        <c:axPos val="b"/>
        <c:numFmt formatCode="ge" sourceLinked="1"/>
        <c:majorTickMark val="none"/>
        <c:minorTickMark val="none"/>
        <c:tickLblPos val="none"/>
        <c:crossAx val="88522752"/>
        <c:crosses val="autoZero"/>
        <c:auto val="1"/>
        <c:lblOffset val="100"/>
        <c:baseTimeUnit val="years"/>
      </c:dateAx>
      <c:valAx>
        <c:axId val="885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77.959999999999994</c:v>
                </c:pt>
                <c:pt idx="1">
                  <c:v>71.64</c:v>
                </c:pt>
                <c:pt idx="2">
                  <c:v>70.040000000000006</c:v>
                </c:pt>
                <c:pt idx="3">
                  <c:v>85.83</c:v>
                </c:pt>
                <c:pt idx="4">
                  <c:v>87.12</c:v>
                </c:pt>
              </c:numCache>
            </c:numRef>
          </c:val>
        </c:ser>
        <c:dLbls>
          <c:showLegendKey val="0"/>
          <c:showVal val="0"/>
          <c:showCatName val="0"/>
          <c:showSerName val="0"/>
          <c:showPercent val="0"/>
          <c:showBubbleSize val="0"/>
        </c:dLbls>
        <c:gapWidth val="150"/>
        <c:axId val="84829696"/>
        <c:axId val="848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29696"/>
        <c:axId val="84831616"/>
      </c:lineChart>
      <c:dateAx>
        <c:axId val="84829696"/>
        <c:scaling>
          <c:orientation val="minMax"/>
        </c:scaling>
        <c:delete val="1"/>
        <c:axPos val="b"/>
        <c:numFmt formatCode="ge" sourceLinked="1"/>
        <c:majorTickMark val="none"/>
        <c:minorTickMark val="none"/>
        <c:tickLblPos val="none"/>
        <c:crossAx val="84831616"/>
        <c:crosses val="autoZero"/>
        <c:auto val="1"/>
        <c:lblOffset val="100"/>
        <c:baseTimeUnit val="years"/>
      </c:dateAx>
      <c:valAx>
        <c:axId val="848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62080"/>
        <c:axId val="84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62080"/>
        <c:axId val="84864000"/>
      </c:lineChart>
      <c:dateAx>
        <c:axId val="84862080"/>
        <c:scaling>
          <c:orientation val="minMax"/>
        </c:scaling>
        <c:delete val="1"/>
        <c:axPos val="b"/>
        <c:numFmt formatCode="ge" sourceLinked="1"/>
        <c:majorTickMark val="none"/>
        <c:minorTickMark val="none"/>
        <c:tickLblPos val="none"/>
        <c:crossAx val="84864000"/>
        <c:crosses val="autoZero"/>
        <c:auto val="1"/>
        <c:lblOffset val="100"/>
        <c:baseTimeUnit val="years"/>
      </c:dateAx>
      <c:valAx>
        <c:axId val="84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09248"/>
        <c:axId val="87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09248"/>
        <c:axId val="87540096"/>
      </c:lineChart>
      <c:dateAx>
        <c:axId val="87509248"/>
        <c:scaling>
          <c:orientation val="minMax"/>
        </c:scaling>
        <c:delete val="1"/>
        <c:axPos val="b"/>
        <c:numFmt formatCode="ge" sourceLinked="1"/>
        <c:majorTickMark val="none"/>
        <c:minorTickMark val="none"/>
        <c:tickLblPos val="none"/>
        <c:crossAx val="87540096"/>
        <c:crosses val="autoZero"/>
        <c:auto val="1"/>
        <c:lblOffset val="100"/>
        <c:baseTimeUnit val="years"/>
      </c:dateAx>
      <c:valAx>
        <c:axId val="87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34624"/>
        <c:axId val="882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34624"/>
        <c:axId val="88236800"/>
      </c:lineChart>
      <c:dateAx>
        <c:axId val="88234624"/>
        <c:scaling>
          <c:orientation val="minMax"/>
        </c:scaling>
        <c:delete val="1"/>
        <c:axPos val="b"/>
        <c:numFmt formatCode="ge" sourceLinked="1"/>
        <c:majorTickMark val="none"/>
        <c:minorTickMark val="none"/>
        <c:tickLblPos val="none"/>
        <c:crossAx val="88236800"/>
        <c:crosses val="autoZero"/>
        <c:auto val="1"/>
        <c:lblOffset val="100"/>
        <c:baseTimeUnit val="years"/>
      </c:dateAx>
      <c:valAx>
        <c:axId val="88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71104"/>
        <c:axId val="882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71104"/>
        <c:axId val="88277376"/>
      </c:lineChart>
      <c:dateAx>
        <c:axId val="88271104"/>
        <c:scaling>
          <c:orientation val="minMax"/>
        </c:scaling>
        <c:delete val="1"/>
        <c:axPos val="b"/>
        <c:numFmt formatCode="ge" sourceLinked="1"/>
        <c:majorTickMark val="none"/>
        <c:minorTickMark val="none"/>
        <c:tickLblPos val="none"/>
        <c:crossAx val="88277376"/>
        <c:crosses val="autoZero"/>
        <c:auto val="1"/>
        <c:lblOffset val="100"/>
        <c:baseTimeUnit val="years"/>
      </c:dateAx>
      <c:valAx>
        <c:axId val="882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1057.78</c:v>
                </c:pt>
                <c:pt idx="1">
                  <c:v>1120.22</c:v>
                </c:pt>
                <c:pt idx="2">
                  <c:v>1217.58</c:v>
                </c:pt>
                <c:pt idx="3">
                  <c:v>4631.34</c:v>
                </c:pt>
                <c:pt idx="4">
                  <c:v>224.57</c:v>
                </c:pt>
              </c:numCache>
            </c:numRef>
          </c:val>
        </c:ser>
        <c:dLbls>
          <c:showLegendKey val="0"/>
          <c:showVal val="0"/>
          <c:showCatName val="0"/>
          <c:showSerName val="0"/>
          <c:showPercent val="0"/>
          <c:showBubbleSize val="0"/>
        </c:dLbls>
        <c:gapWidth val="150"/>
        <c:axId val="88307200"/>
        <c:axId val="88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8307200"/>
        <c:axId val="88309120"/>
      </c:lineChart>
      <c:dateAx>
        <c:axId val="88307200"/>
        <c:scaling>
          <c:orientation val="minMax"/>
        </c:scaling>
        <c:delete val="1"/>
        <c:axPos val="b"/>
        <c:numFmt formatCode="ge" sourceLinked="1"/>
        <c:majorTickMark val="none"/>
        <c:minorTickMark val="none"/>
        <c:tickLblPos val="none"/>
        <c:crossAx val="88309120"/>
        <c:crosses val="autoZero"/>
        <c:auto val="1"/>
        <c:lblOffset val="100"/>
        <c:baseTimeUnit val="years"/>
      </c:dateAx>
      <c:valAx>
        <c:axId val="883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40.92</c:v>
                </c:pt>
                <c:pt idx="1">
                  <c:v>35.42</c:v>
                </c:pt>
                <c:pt idx="2">
                  <c:v>32.36</c:v>
                </c:pt>
                <c:pt idx="3">
                  <c:v>36.369999999999997</c:v>
                </c:pt>
                <c:pt idx="4">
                  <c:v>52.34</c:v>
                </c:pt>
              </c:numCache>
            </c:numRef>
          </c:val>
        </c:ser>
        <c:dLbls>
          <c:showLegendKey val="0"/>
          <c:showVal val="0"/>
          <c:showCatName val="0"/>
          <c:showSerName val="0"/>
          <c:showPercent val="0"/>
          <c:showBubbleSize val="0"/>
        </c:dLbls>
        <c:gapWidth val="150"/>
        <c:axId val="88317312"/>
        <c:axId val="883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8317312"/>
        <c:axId val="88339968"/>
      </c:lineChart>
      <c:dateAx>
        <c:axId val="88317312"/>
        <c:scaling>
          <c:orientation val="minMax"/>
        </c:scaling>
        <c:delete val="1"/>
        <c:axPos val="b"/>
        <c:numFmt formatCode="ge" sourceLinked="1"/>
        <c:majorTickMark val="none"/>
        <c:minorTickMark val="none"/>
        <c:tickLblPos val="none"/>
        <c:crossAx val="88339968"/>
        <c:crosses val="autoZero"/>
        <c:auto val="1"/>
        <c:lblOffset val="100"/>
        <c:baseTimeUnit val="years"/>
      </c:dateAx>
      <c:valAx>
        <c:axId val="883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346.49</c:v>
                </c:pt>
                <c:pt idx="1">
                  <c:v>397.61</c:v>
                </c:pt>
                <c:pt idx="2">
                  <c:v>448.38</c:v>
                </c:pt>
                <c:pt idx="3">
                  <c:v>399.6</c:v>
                </c:pt>
                <c:pt idx="4">
                  <c:v>278.45999999999998</c:v>
                </c:pt>
              </c:numCache>
            </c:numRef>
          </c:val>
        </c:ser>
        <c:dLbls>
          <c:showLegendKey val="0"/>
          <c:showVal val="0"/>
          <c:showCatName val="0"/>
          <c:showSerName val="0"/>
          <c:showPercent val="0"/>
          <c:showBubbleSize val="0"/>
        </c:dLbls>
        <c:gapWidth val="150"/>
        <c:axId val="88382080"/>
        <c:axId val="883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8382080"/>
        <c:axId val="88392448"/>
      </c:lineChart>
      <c:dateAx>
        <c:axId val="88382080"/>
        <c:scaling>
          <c:orientation val="minMax"/>
        </c:scaling>
        <c:delete val="1"/>
        <c:axPos val="b"/>
        <c:numFmt formatCode="ge" sourceLinked="1"/>
        <c:majorTickMark val="none"/>
        <c:minorTickMark val="none"/>
        <c:tickLblPos val="none"/>
        <c:crossAx val="88392448"/>
        <c:crosses val="autoZero"/>
        <c:auto val="1"/>
        <c:lblOffset val="100"/>
        <c:baseTimeUnit val="years"/>
      </c:dateAx>
      <c:valAx>
        <c:axId val="883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29"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西郷村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20112</v>
      </c>
      <c r="AM8" s="50"/>
      <c r="AN8" s="50"/>
      <c r="AO8" s="50"/>
      <c r="AP8" s="50"/>
      <c r="AQ8" s="50"/>
      <c r="AR8" s="50"/>
      <c r="AS8" s="50"/>
      <c r="AT8" s="45">
        <f>データ!T6</f>
        <v>192.06</v>
      </c>
      <c r="AU8" s="45"/>
      <c r="AV8" s="45"/>
      <c r="AW8" s="45"/>
      <c r="AX8" s="45"/>
      <c r="AY8" s="45"/>
      <c r="AZ8" s="45"/>
      <c r="BA8" s="45"/>
      <c r="BB8" s="45">
        <f>データ!U6</f>
        <v>104.72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16.059999999999999</v>
      </c>
      <c r="Q10" s="45"/>
      <c r="R10" s="45"/>
      <c r="S10" s="45"/>
      <c r="T10" s="45"/>
      <c r="U10" s="45"/>
      <c r="V10" s="45"/>
      <c r="W10" s="45">
        <f>データ!Q6</f>
        <v>90.09</v>
      </c>
      <c r="X10" s="45"/>
      <c r="Y10" s="45"/>
      <c r="Z10" s="45"/>
      <c r="AA10" s="45"/>
      <c r="AB10" s="45"/>
      <c r="AC10" s="45"/>
      <c r="AD10" s="50">
        <f>データ!R6</f>
        <v>2700</v>
      </c>
      <c r="AE10" s="50"/>
      <c r="AF10" s="50"/>
      <c r="AG10" s="50"/>
      <c r="AH10" s="50"/>
      <c r="AI10" s="50"/>
      <c r="AJ10" s="50"/>
      <c r="AK10" s="2"/>
      <c r="AL10" s="50">
        <f>データ!V6</f>
        <v>3217</v>
      </c>
      <c r="AM10" s="50"/>
      <c r="AN10" s="50"/>
      <c r="AO10" s="50"/>
      <c r="AP10" s="50"/>
      <c r="AQ10" s="50"/>
      <c r="AR10" s="50"/>
      <c r="AS10" s="50"/>
      <c r="AT10" s="45">
        <f>データ!W6</f>
        <v>5.22</v>
      </c>
      <c r="AU10" s="45"/>
      <c r="AV10" s="45"/>
      <c r="AW10" s="45"/>
      <c r="AX10" s="45"/>
      <c r="AY10" s="45"/>
      <c r="AZ10" s="45"/>
      <c r="BA10" s="45"/>
      <c r="BB10" s="45">
        <f>データ!X6</f>
        <v>616.28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74616</v>
      </c>
      <c r="D6" s="33">
        <f t="shared" si="3"/>
        <v>47</v>
      </c>
      <c r="E6" s="33">
        <f t="shared" si="3"/>
        <v>17</v>
      </c>
      <c r="F6" s="33">
        <f t="shared" si="3"/>
        <v>5</v>
      </c>
      <c r="G6" s="33">
        <f t="shared" si="3"/>
        <v>0</v>
      </c>
      <c r="H6" s="33" t="str">
        <f t="shared" si="3"/>
        <v>福島県　西郷村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16.059999999999999</v>
      </c>
      <c r="Q6" s="34">
        <f t="shared" si="3"/>
        <v>90.09</v>
      </c>
      <c r="R6" s="34">
        <f t="shared" si="3"/>
        <v>2700</v>
      </c>
      <c r="S6" s="34">
        <f t="shared" si="3"/>
        <v>20112</v>
      </c>
      <c r="T6" s="34">
        <f t="shared" si="3"/>
        <v>192.06</v>
      </c>
      <c r="U6" s="34">
        <f t="shared" si="3"/>
        <v>104.72</v>
      </c>
      <c r="V6" s="34">
        <f t="shared" si="3"/>
        <v>3217</v>
      </c>
      <c r="W6" s="34">
        <f t="shared" si="3"/>
        <v>5.22</v>
      </c>
      <c r="X6" s="34">
        <f t="shared" si="3"/>
        <v>616.28</v>
      </c>
      <c r="Y6" s="35">
        <f>IF(Y7="",NA(),Y7)</f>
        <v>77.959999999999994</v>
      </c>
      <c r="Z6" s="35">
        <f t="shared" ref="Z6:AH6" si="4">IF(Z7="",NA(),Z7)</f>
        <v>71.64</v>
      </c>
      <c r="AA6" s="35">
        <f t="shared" si="4"/>
        <v>70.040000000000006</v>
      </c>
      <c r="AB6" s="35">
        <f t="shared" si="4"/>
        <v>85.83</v>
      </c>
      <c r="AC6" s="35">
        <f t="shared" si="4"/>
        <v>87.12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1057.78</v>
      </c>
      <c r="BG6" s="35">
        <f t="shared" ref="BG6:BO6" si="7">IF(BG7="",NA(),BG7)</f>
        <v>1120.22</v>
      </c>
      <c r="BH6" s="35">
        <f t="shared" si="7"/>
        <v>1217.58</v>
      </c>
      <c r="BI6" s="35">
        <f t="shared" si="7"/>
        <v>4631.34</v>
      </c>
      <c r="BJ6" s="35">
        <f t="shared" si="7"/>
        <v>224.57</v>
      </c>
      <c r="BK6" s="35">
        <f t="shared" si="7"/>
        <v>1197.82</v>
      </c>
      <c r="BL6" s="35">
        <f t="shared" si="7"/>
        <v>1126.77</v>
      </c>
      <c r="BM6" s="35">
        <f t="shared" si="7"/>
        <v>1044.8</v>
      </c>
      <c r="BN6" s="35">
        <f t="shared" si="7"/>
        <v>1081.8</v>
      </c>
      <c r="BO6" s="35">
        <f t="shared" si="7"/>
        <v>974.93</v>
      </c>
      <c r="BP6" s="34" t="str">
        <f>IF(BP7="","",IF(BP7="-","【-】","【"&amp;SUBSTITUTE(TEXT(BP7,"#,##0.00"),"-","△")&amp;"】"))</f>
        <v>【914.53】</v>
      </c>
      <c r="BQ6" s="35">
        <f>IF(BQ7="",NA(),BQ7)</f>
        <v>40.92</v>
      </c>
      <c r="BR6" s="35">
        <f t="shared" ref="BR6:BZ6" si="8">IF(BR7="",NA(),BR7)</f>
        <v>35.42</v>
      </c>
      <c r="BS6" s="35">
        <f t="shared" si="8"/>
        <v>32.36</v>
      </c>
      <c r="BT6" s="35">
        <f t="shared" si="8"/>
        <v>36.369999999999997</v>
      </c>
      <c r="BU6" s="35">
        <f t="shared" si="8"/>
        <v>52.34</v>
      </c>
      <c r="BV6" s="35">
        <f t="shared" si="8"/>
        <v>51.03</v>
      </c>
      <c r="BW6" s="35">
        <f t="shared" si="8"/>
        <v>50.9</v>
      </c>
      <c r="BX6" s="35">
        <f t="shared" si="8"/>
        <v>50.82</v>
      </c>
      <c r="BY6" s="35">
        <f t="shared" si="8"/>
        <v>52.19</v>
      </c>
      <c r="BZ6" s="35">
        <f t="shared" si="8"/>
        <v>55.32</v>
      </c>
      <c r="CA6" s="34" t="str">
        <f>IF(CA7="","",IF(CA7="-","【-】","【"&amp;SUBSTITUTE(TEXT(CA7,"#,##0.00"),"-","△")&amp;"】"))</f>
        <v>【55.73】</v>
      </c>
      <c r="CB6" s="35">
        <f>IF(CB7="",NA(),CB7)</f>
        <v>346.49</v>
      </c>
      <c r="CC6" s="35">
        <f t="shared" ref="CC6:CK6" si="9">IF(CC7="",NA(),CC7)</f>
        <v>397.61</v>
      </c>
      <c r="CD6" s="35">
        <f t="shared" si="9"/>
        <v>448.38</v>
      </c>
      <c r="CE6" s="35">
        <f t="shared" si="9"/>
        <v>399.6</v>
      </c>
      <c r="CF6" s="35">
        <f t="shared" si="9"/>
        <v>278.45999999999998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140.78</v>
      </c>
      <c r="CN6" s="35">
        <f t="shared" ref="CN6:CV6" si="10">IF(CN7="",NA(),CN7)</f>
        <v>64.819999999999993</v>
      </c>
      <c r="CO6" s="35">
        <f t="shared" si="10"/>
        <v>50.92</v>
      </c>
      <c r="CP6" s="35">
        <f t="shared" si="10"/>
        <v>49.16</v>
      </c>
      <c r="CQ6" s="35">
        <f t="shared" si="10"/>
        <v>50.32</v>
      </c>
      <c r="CR6" s="35">
        <f t="shared" si="10"/>
        <v>54.74</v>
      </c>
      <c r="CS6" s="35">
        <f t="shared" si="10"/>
        <v>53.78</v>
      </c>
      <c r="CT6" s="35">
        <f t="shared" si="10"/>
        <v>53.24</v>
      </c>
      <c r="CU6" s="35">
        <f t="shared" si="10"/>
        <v>52.31</v>
      </c>
      <c r="CV6" s="35">
        <f t="shared" si="10"/>
        <v>60.65</v>
      </c>
      <c r="CW6" s="34" t="str">
        <f>IF(CW7="","",IF(CW7="-","【-】","【"&amp;SUBSTITUTE(TEXT(CW7,"#,##0.00"),"-","△")&amp;"】"))</f>
        <v>【59.15】</v>
      </c>
      <c r="CX6" s="35">
        <f>IF(CX7="",NA(),CX7)</f>
        <v>70.989999999999995</v>
      </c>
      <c r="CY6" s="35">
        <f t="shared" ref="CY6:DG6" si="11">IF(CY7="",NA(),CY7)</f>
        <v>71.83</v>
      </c>
      <c r="CZ6" s="35">
        <f t="shared" si="11"/>
        <v>70.87</v>
      </c>
      <c r="DA6" s="35">
        <f t="shared" si="11"/>
        <v>71.709999999999994</v>
      </c>
      <c r="DB6" s="35">
        <f t="shared" si="11"/>
        <v>70.87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74616</v>
      </c>
      <c r="D7" s="37">
        <v>47</v>
      </c>
      <c r="E7" s="37">
        <v>17</v>
      </c>
      <c r="F7" s="37">
        <v>5</v>
      </c>
      <c r="G7" s="37">
        <v>0</v>
      </c>
      <c r="H7" s="37" t="s">
        <v>109</v>
      </c>
      <c r="I7" s="37" t="s">
        <v>110</v>
      </c>
      <c r="J7" s="37" t="s">
        <v>111</v>
      </c>
      <c r="K7" s="37" t="s">
        <v>112</v>
      </c>
      <c r="L7" s="37" t="s">
        <v>113</v>
      </c>
      <c r="M7" s="37"/>
      <c r="N7" s="38" t="s">
        <v>114</v>
      </c>
      <c r="O7" s="38" t="s">
        <v>115</v>
      </c>
      <c r="P7" s="38">
        <v>16.059999999999999</v>
      </c>
      <c r="Q7" s="38">
        <v>90.09</v>
      </c>
      <c r="R7" s="38">
        <v>2700</v>
      </c>
      <c r="S7" s="38">
        <v>20112</v>
      </c>
      <c r="T7" s="38">
        <v>192.06</v>
      </c>
      <c r="U7" s="38">
        <v>104.72</v>
      </c>
      <c r="V7" s="38">
        <v>3217</v>
      </c>
      <c r="W7" s="38">
        <v>5.22</v>
      </c>
      <c r="X7" s="38">
        <v>616.28</v>
      </c>
      <c r="Y7" s="38">
        <v>77.959999999999994</v>
      </c>
      <c r="Z7" s="38">
        <v>71.64</v>
      </c>
      <c r="AA7" s="38">
        <v>70.040000000000006</v>
      </c>
      <c r="AB7" s="38">
        <v>85.83</v>
      </c>
      <c r="AC7" s="38">
        <v>87.12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1057.78</v>
      </c>
      <c r="BG7" s="38">
        <v>1120.22</v>
      </c>
      <c r="BH7" s="38">
        <v>1217.58</v>
      </c>
      <c r="BI7" s="38">
        <v>4631.34</v>
      </c>
      <c r="BJ7" s="38">
        <v>224.57</v>
      </c>
      <c r="BK7" s="38">
        <v>1197.82</v>
      </c>
      <c r="BL7" s="38">
        <v>1126.77</v>
      </c>
      <c r="BM7" s="38">
        <v>1044.8</v>
      </c>
      <c r="BN7" s="38">
        <v>1081.8</v>
      </c>
      <c r="BO7" s="38">
        <v>974.93</v>
      </c>
      <c r="BP7" s="38">
        <v>914.53</v>
      </c>
      <c r="BQ7" s="38">
        <v>40.92</v>
      </c>
      <c r="BR7" s="38">
        <v>35.42</v>
      </c>
      <c r="BS7" s="38">
        <v>32.36</v>
      </c>
      <c r="BT7" s="38">
        <v>36.369999999999997</v>
      </c>
      <c r="BU7" s="38">
        <v>52.34</v>
      </c>
      <c r="BV7" s="38">
        <v>51.03</v>
      </c>
      <c r="BW7" s="38">
        <v>50.9</v>
      </c>
      <c r="BX7" s="38">
        <v>50.82</v>
      </c>
      <c r="BY7" s="38">
        <v>52.19</v>
      </c>
      <c r="BZ7" s="38">
        <v>55.32</v>
      </c>
      <c r="CA7" s="38">
        <v>55.73</v>
      </c>
      <c r="CB7" s="38">
        <v>346.49</v>
      </c>
      <c r="CC7" s="38">
        <v>397.61</v>
      </c>
      <c r="CD7" s="38">
        <v>448.38</v>
      </c>
      <c r="CE7" s="38">
        <v>399.6</v>
      </c>
      <c r="CF7" s="38">
        <v>278.45999999999998</v>
      </c>
      <c r="CG7" s="38">
        <v>289.60000000000002</v>
      </c>
      <c r="CH7" s="38">
        <v>293.27</v>
      </c>
      <c r="CI7" s="38">
        <v>300.52</v>
      </c>
      <c r="CJ7" s="38">
        <v>296.14</v>
      </c>
      <c r="CK7" s="38">
        <v>283.17</v>
      </c>
      <c r="CL7" s="38">
        <v>276.77999999999997</v>
      </c>
      <c r="CM7" s="38">
        <v>140.78</v>
      </c>
      <c r="CN7" s="38">
        <v>64.819999999999993</v>
      </c>
      <c r="CO7" s="38">
        <v>50.92</v>
      </c>
      <c r="CP7" s="38">
        <v>49.16</v>
      </c>
      <c r="CQ7" s="38">
        <v>50.32</v>
      </c>
      <c r="CR7" s="38">
        <v>54.74</v>
      </c>
      <c r="CS7" s="38">
        <v>53.78</v>
      </c>
      <c r="CT7" s="38">
        <v>53.24</v>
      </c>
      <c r="CU7" s="38">
        <v>52.31</v>
      </c>
      <c r="CV7" s="38">
        <v>60.65</v>
      </c>
      <c r="CW7" s="38">
        <v>59.15</v>
      </c>
      <c r="CX7" s="38">
        <v>70.989999999999995</v>
      </c>
      <c r="CY7" s="38">
        <v>71.83</v>
      </c>
      <c r="CZ7" s="38">
        <v>70.87</v>
      </c>
      <c r="DA7" s="38">
        <v>71.709999999999994</v>
      </c>
      <c r="DB7" s="38">
        <v>70.87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2018-02-28T04:31:28Z</cp:lastPrinted>
  <dcterms:created xsi:type="dcterms:W3CDTF">2017-12-25T02:25:53Z</dcterms:created>
  <dcterms:modified xsi:type="dcterms:W3CDTF">2018-02-28T04:32:24Z</dcterms:modified>
  <cp:category/>
</cp:coreProperties>
</file>