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AD10" i="4"/>
  <c r="B10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<sst xmlns="http://schemas.openxmlformats.org/spreadsheetml/2006/main" count="240" uniqueCount="126">
  <si>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</si>
  <si>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</si>
  <si>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</si>
  <si>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</si>
  <si>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</si>
  <si>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</si>
  <si>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</si>
  <si>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</si>
  <si>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</si>
  <si>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</si>
  <si>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</si>
  <si>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</si>
  <si>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</si>
  <si>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</si>
  <si>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</si>
  <si>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</si>
  <si>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</si>
  <si>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</si>
  <si>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</si>
  <si>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</si>
  <si>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</si>
  <si>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</si>
  <si>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</si>
  <si>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</si>
  <si>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</si>
  <si>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</si>
  <si>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</si>
  <si>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</si>
  <si>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</si>
  <si>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</si>
  <si>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</si>
  <si>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</si>
  <si>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</si>
  <si>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</si>
  <si>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</si>
  <si>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</si>
  <si>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</si>
  <si>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</si>
  <si>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</si>
  <si>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</si>
  <si>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</si>
  <si>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</si>
  <si>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</si>
  <si>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</si>
  <si>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</si>
  <si>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</si>
  <si>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</si>
  <si>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</si>
  <si>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</si>
  <si>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</si>
  <si>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</si>
  <si>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</si>
  <si>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</si>
  <si>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</si>
  <si>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</si>
  <si>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</si>
  <si>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</si>
  <si>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</si>
  <si>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</si>
  <si>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</si>
  <si>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</si>
  <si>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</si>
  <si>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</si>
  <si>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</si>
  <si>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</si>
  <si>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</si>
  <si>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</si>
  <si>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</si>
  <si>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</si>
  <si>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</si>
  <si>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</si>
  <si>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</si>
  <si>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</si>
  <si>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</si>
  <si>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</si>
  <si>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</si>
  <si>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</si>
  <si>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</si>
  <si>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</si>
  <si>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</si>
  <si>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</si>
  <si>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</si>
  <si>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</si>
  <si>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</si>
  <si>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</si>
  <si>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</si>
  <si>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</si>
  <si>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</si>
  <si>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</si>
  <si>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</si>
  <si>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</si>
  <si>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</si>
  <si>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</si>
  <si>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</si>
  <si>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</si>
  <si>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</si>
  <si>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</si>
  <si>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</si>
  <si>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</si>
  <si>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</si>
  <si>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</si>
  <si>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</si>
  <si>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</si>
  <si>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</si>
  <si>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</si>
  <si>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</si>
  <si>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</si>
  <si>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</si>
  <si>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</si>
  <si>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</si>
  <si>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中島村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</si>
  <si>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</si>
  <si>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</si>
  <si>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</si>
  <si>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</si>
  <si>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</si>
  <si>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</si>
  <si>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</si>
  <si>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</si>
  <si>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</si>
  <si>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</si>
  <si>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</si>
  <si>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現在管路施設については、異常がある個所をその都度、修繕している状況である。また、施設についても老朽化が進み、今後その改築（更新・長寿命化）等が必要になってくる。そのため、施設及び管路ともに計画的に修繕する必要がある。</t>
    <rPh sb="1" eb="3">
      <t>ゲンザイ</t>
    </rPh>
    <rPh sb="3" eb="5">
      <t>カンロ</t>
    </rPh>
    <rPh sb="5" eb="7">
      <t>シセツ</t>
    </rPh>
    <rPh sb="13" eb="15">
      <t>イジョウ</t>
    </rPh>
    <rPh sb="18" eb="20">
      <t>カショ</t>
    </rPh>
    <rPh sb="23" eb="25">
      <t>ツド</t>
    </rPh>
    <rPh sb="26" eb="28">
      <t>シュウゼン</t>
    </rPh>
    <rPh sb="32" eb="34">
      <t>ジョウキョウ</t>
    </rPh>
    <rPh sb="41" eb="43">
      <t>シセツ</t>
    </rPh>
    <rPh sb="48" eb="51">
      <t>ロウキュウカ</t>
    </rPh>
    <rPh sb="52" eb="53">
      <t>スス</t>
    </rPh>
    <rPh sb="55" eb="57">
      <t>コンゴ</t>
    </rPh>
    <rPh sb="59" eb="61">
      <t>カイチク</t>
    </rPh>
    <rPh sb="62" eb="64">
      <t>コウシン</t>
    </rPh>
    <rPh sb="65" eb="66">
      <t>チョウ</t>
    </rPh>
    <rPh sb="66" eb="69">
      <t>ジュミョウカ</t>
    </rPh>
    <rPh sb="70" eb="71">
      <t>トウ</t>
    </rPh>
    <rPh sb="72" eb="74">
      <t>ヒツヨウ</t>
    </rPh>
    <rPh sb="86" eb="88">
      <t>シセツ</t>
    </rPh>
    <rPh sb="88" eb="89">
      <t>オヨ</t>
    </rPh>
    <rPh sb="90" eb="92">
      <t>カンロ</t>
    </rPh>
    <rPh sb="95" eb="98">
      <t>ケイカクテキ</t>
    </rPh>
    <rPh sb="99" eb="101">
      <t>シュウゼン</t>
    </rPh>
    <rPh sb="103" eb="105">
      <t>ヒツヨウ</t>
    </rPh>
    <phoneticPr fontId="7"/>
  </si>
  <si>
    <t>　収益的収支比率及び経費回収率をみるとどちらも１００％を下回っており、一般会計からの繰入金等によって運営している状況である。また、本村においては、施設の利用率は類似団体平均値より高く、施設を最大限に活用しているため、使用料収入の大幅な増加はあまり見込めない。そのため、施設維持費の低コスト化に向けた改修や、料金等の見直し等が必要になると考えられる。</t>
    <rPh sb="1" eb="4">
      <t>シュウエキテキ</t>
    </rPh>
    <rPh sb="4" eb="6">
      <t>シュウシ</t>
    </rPh>
    <rPh sb="6" eb="8">
      <t>ヒリツ</t>
    </rPh>
    <rPh sb="8" eb="9">
      <t>オヨ</t>
    </rPh>
    <rPh sb="10" eb="12">
      <t>ケイヒ</t>
    </rPh>
    <rPh sb="12" eb="14">
      <t>カイシュウ</t>
    </rPh>
    <rPh sb="14" eb="15">
      <t>リツ</t>
    </rPh>
    <rPh sb="28" eb="30">
      <t>シタマワ</t>
    </rPh>
    <rPh sb="35" eb="37">
      <t>イッパン</t>
    </rPh>
    <rPh sb="37" eb="39">
      <t>カイケイ</t>
    </rPh>
    <rPh sb="42" eb="44">
      <t>クリイレ</t>
    </rPh>
    <rPh sb="44" eb="45">
      <t>キン</t>
    </rPh>
    <rPh sb="45" eb="46">
      <t>トウ</t>
    </rPh>
    <rPh sb="50" eb="52">
      <t>ウンエイ</t>
    </rPh>
    <rPh sb="56" eb="58">
      <t>ジョウキョウ</t>
    </rPh>
    <rPh sb="65" eb="67">
      <t>ホンソン</t>
    </rPh>
    <rPh sb="73" eb="75">
      <t>シセツ</t>
    </rPh>
    <rPh sb="76" eb="79">
      <t>リヨウリツ</t>
    </rPh>
    <rPh sb="80" eb="82">
      <t>ルイジ</t>
    </rPh>
    <rPh sb="82" eb="84">
      <t>ダンタイ</t>
    </rPh>
    <rPh sb="84" eb="87">
      <t>ヘイキンチ</t>
    </rPh>
    <rPh sb="89" eb="90">
      <t>タカ</t>
    </rPh>
    <rPh sb="92" eb="94">
      <t>シセツ</t>
    </rPh>
    <rPh sb="95" eb="98">
      <t>サイダイゲン</t>
    </rPh>
    <rPh sb="99" eb="101">
      <t>カツヨウ</t>
    </rPh>
    <rPh sb="108" eb="110">
      <t>シヨウ</t>
    </rPh>
    <rPh sb="114" eb="116">
      <t>オオハバ</t>
    </rPh>
    <rPh sb="117" eb="119">
      <t>ゾウカ</t>
    </rPh>
    <rPh sb="123" eb="125">
      <t>ミコ</t>
    </rPh>
    <rPh sb="134" eb="136">
      <t>シセツ</t>
    </rPh>
    <rPh sb="136" eb="139">
      <t>イジヒ</t>
    </rPh>
    <rPh sb="140" eb="141">
      <t>テイ</t>
    </rPh>
    <rPh sb="144" eb="145">
      <t>カ</t>
    </rPh>
    <rPh sb="146" eb="147">
      <t>ム</t>
    </rPh>
    <rPh sb="149" eb="151">
      <t>カイシュウ</t>
    </rPh>
    <rPh sb="153" eb="155">
      <t>リョウキン</t>
    </rPh>
    <rPh sb="155" eb="156">
      <t>トウ</t>
    </rPh>
    <rPh sb="157" eb="159">
      <t>ミナオ</t>
    </rPh>
    <rPh sb="160" eb="161">
      <t>トウ</t>
    </rPh>
    <rPh sb="162" eb="164">
      <t>ヒツヨウ</t>
    </rPh>
    <rPh sb="168" eb="169">
      <t>カンガ</t>
    </rPh>
    <phoneticPr fontId="7"/>
  </si>
  <si>
    <t>　現在、収入の大部分を一般会計からの繰入金等に依存している。今後も施設及び管路の維持管理費（修繕費）は増加していくと考えられるため、計画的な更新の実施や料金等の見直しが必要になると考えられる。</t>
    <rPh sb="1" eb="3">
      <t>ゲンザイ</t>
    </rPh>
    <rPh sb="4" eb="6">
      <t>シュウニュウ</t>
    </rPh>
    <rPh sb="7" eb="10">
      <t>ダイブブン</t>
    </rPh>
    <rPh sb="11" eb="13">
      <t>イッパン</t>
    </rPh>
    <rPh sb="13" eb="15">
      <t>カイケイ</t>
    </rPh>
    <rPh sb="18" eb="20">
      <t>クリイレ</t>
    </rPh>
    <rPh sb="20" eb="21">
      <t>キン</t>
    </rPh>
    <rPh sb="21" eb="22">
      <t>トウ</t>
    </rPh>
    <rPh sb="23" eb="25">
      <t>イゾン</t>
    </rPh>
    <rPh sb="30" eb="32">
      <t>コンゴ</t>
    </rPh>
    <rPh sb="33" eb="35">
      <t>シセツ</t>
    </rPh>
    <rPh sb="35" eb="36">
      <t>オヨ</t>
    </rPh>
    <rPh sb="37" eb="39">
      <t>カンロ</t>
    </rPh>
    <rPh sb="40" eb="42">
      <t>イジ</t>
    </rPh>
    <rPh sb="42" eb="44">
      <t>カンリ</t>
    </rPh>
    <rPh sb="44" eb="45">
      <t>ヒ</t>
    </rPh>
    <rPh sb="46" eb="49">
      <t>シュウゼンヒ</t>
    </rPh>
    <rPh sb="51" eb="53">
      <t>ゾウカ</t>
    </rPh>
    <rPh sb="58" eb="59">
      <t>カンガ</t>
    </rPh>
    <rPh sb="66" eb="69">
      <t>ケイカクテキ</t>
    </rPh>
    <rPh sb="70" eb="72">
      <t>コウシン</t>
    </rPh>
    <rPh sb="73" eb="75">
      <t>ジッシ</t>
    </rPh>
    <rPh sb="76" eb="78">
      <t>リョウキン</t>
    </rPh>
    <rPh sb="78" eb="79">
      <t>トウ</t>
    </rPh>
    <rPh sb="80" eb="82">
      <t>ミナオ</t>
    </rPh>
    <rPh sb="84" eb="86">
      <t>ヒツヨウ</t>
    </rPh>
    <rPh sb="90" eb="91">
      <t>カンガ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</si>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</sst>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0.68</c:v>
                </c:pt>
                <c:pt idx="2" formatCode="#,##0.00;&quot;△&quot;#,##0.00">
                  <c:v>0</c:v>
                </c:pt>
                <c:pt idx="3">
                  <c:v>0.04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71840"/>
        <c:axId val="4921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71840"/>
        <c:axId val="49215360"/>
      </c:lineChart>
      <c:dateAx>
        <c:axId val="4917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15360"/>
        <c:crosses val="autoZero"/>
        <c:auto val="1"/>
        <c:lblOffset val="100"/>
        <c:baseTimeUnit val="years"/>
      </c:dateAx>
      <c:valAx>
        <c:axId val="4921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17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70.63</c:v>
                </c:pt>
                <c:pt idx="1">
                  <c:v>69.91</c:v>
                </c:pt>
                <c:pt idx="2">
                  <c:v>109.52</c:v>
                </c:pt>
                <c:pt idx="3">
                  <c:v>88.62</c:v>
                </c:pt>
                <c:pt idx="4">
                  <c:v>90.41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96480"/>
        <c:axId val="7219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96480"/>
        <c:axId val="72198400"/>
      </c:lineChart>
      <c:dateAx>
        <c:axId val="7219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98400"/>
        <c:crosses val="autoZero"/>
        <c:auto val="1"/>
        <c:lblOffset val="100"/>
        <c:baseTimeUnit val="years"/>
      </c:dateAx>
      <c:valAx>
        <c:axId val="7219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9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59.87</c:v>
                </c:pt>
                <c:pt idx="2">
                  <c:v>60.08</c:v>
                </c:pt>
                <c:pt idx="3">
                  <c:v>60.37</c:v>
                </c:pt>
                <c:pt idx="4">
                  <c:v>60.07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90304"/>
        <c:axId val="7229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90304"/>
        <c:axId val="72292224"/>
      </c:lineChart>
      <c:dateAx>
        <c:axId val="72290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92224"/>
        <c:crosses val="autoZero"/>
        <c:auto val="1"/>
        <c:lblOffset val="100"/>
        <c:baseTimeUnit val="years"/>
      </c:dateAx>
      <c:valAx>
        <c:axId val="7229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90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91.19</c:v>
                </c:pt>
                <c:pt idx="1">
                  <c:v>33.520000000000003</c:v>
                </c:pt>
                <c:pt idx="2">
                  <c:v>49</c:v>
                </c:pt>
                <c:pt idx="3">
                  <c:v>47.47</c:v>
                </c:pt>
                <c:pt idx="4">
                  <c:v>101.19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52992"/>
        <c:axId val="4926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52992"/>
        <c:axId val="49264128"/>
      </c:lineChart>
      <c:dateAx>
        <c:axId val="4925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64128"/>
        <c:crosses val="autoZero"/>
        <c:auto val="1"/>
        <c:lblOffset val="100"/>
        <c:baseTimeUnit val="years"/>
      </c:dateAx>
      <c:valAx>
        <c:axId val="4926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5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42208"/>
        <c:axId val="7216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42208"/>
        <c:axId val="72164864"/>
      </c:lineChart>
      <c:dateAx>
        <c:axId val="7214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64864"/>
        <c:crosses val="autoZero"/>
        <c:auto val="1"/>
        <c:lblOffset val="100"/>
        <c:baseTimeUnit val="years"/>
      </c:dateAx>
      <c:valAx>
        <c:axId val="7216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4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55584"/>
        <c:axId val="10625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55584"/>
        <c:axId val="106250240"/>
      </c:lineChart>
      <c:dateAx>
        <c:axId val="93955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50240"/>
        <c:crosses val="autoZero"/>
        <c:auto val="1"/>
        <c:lblOffset val="100"/>
        <c:baseTimeUnit val="years"/>
      </c:dateAx>
      <c:valAx>
        <c:axId val="10625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955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37632"/>
        <c:axId val="11384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37632"/>
        <c:axId val="113845760"/>
      </c:lineChart>
      <c:dateAx>
        <c:axId val="11363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845760"/>
        <c:crosses val="autoZero"/>
        <c:auto val="1"/>
        <c:lblOffset val="100"/>
        <c:baseTimeUnit val="years"/>
      </c:dateAx>
      <c:valAx>
        <c:axId val="11384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63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13024"/>
        <c:axId val="14371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13024"/>
        <c:axId val="143714944"/>
      </c:lineChart>
      <c:dateAx>
        <c:axId val="14371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714944"/>
        <c:crosses val="autoZero"/>
        <c:auto val="1"/>
        <c:lblOffset val="100"/>
        <c:baseTimeUnit val="years"/>
      </c:dateAx>
      <c:valAx>
        <c:axId val="14371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71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81568"/>
        <c:axId val="14559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1568"/>
        <c:axId val="145593472"/>
      </c:lineChart>
      <c:dateAx>
        <c:axId val="145581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593472"/>
        <c:crosses val="autoZero"/>
        <c:auto val="1"/>
        <c:lblOffset val="100"/>
        <c:baseTimeUnit val="years"/>
      </c:dateAx>
      <c:valAx>
        <c:axId val="14559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581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83.68</c:v>
                </c:pt>
                <c:pt idx="1">
                  <c:v>70.38</c:v>
                </c:pt>
                <c:pt idx="2">
                  <c:v>63.54</c:v>
                </c:pt>
                <c:pt idx="3">
                  <c:v>66.319999999999993</c:v>
                </c:pt>
                <c:pt idx="4">
                  <c:v>65.89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11616"/>
        <c:axId val="7211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11616"/>
        <c:axId val="72113536"/>
      </c:lineChart>
      <c:dateAx>
        <c:axId val="7211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13536"/>
        <c:crosses val="autoZero"/>
        <c:auto val="1"/>
        <c:lblOffset val="100"/>
        <c:baseTimeUnit val="years"/>
      </c:dateAx>
      <c:valAx>
        <c:axId val="7211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1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101.28</c:v>
                </c:pt>
                <c:pt idx="1">
                  <c:v>119.54</c:v>
                </c:pt>
                <c:pt idx="2">
                  <c:v>131.61000000000001</c:v>
                </c:pt>
                <c:pt idx="3">
                  <c:v>134.97999999999999</c:v>
                </c:pt>
                <c:pt idx="4">
                  <c:v>131.27000000000001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51808"/>
        <c:axId val="7215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51808"/>
        <c:axId val="72153728"/>
      </c:lineChart>
      <c:dateAx>
        <c:axId val="7215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53728"/>
        <c:crosses val="autoZero"/>
        <c:auto val="1"/>
        <c:lblOffset val="100"/>
        <c:baseTimeUnit val="years"/>
      </c:dateAx>
      <c:valAx>
        <c:axId val="7215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51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K8" sqref="AK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福島県　中島村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5206</v>
      </c>
      <c r="AM8" s="50"/>
      <c r="AN8" s="50"/>
      <c r="AO8" s="50"/>
      <c r="AP8" s="50"/>
      <c r="AQ8" s="50"/>
      <c r="AR8" s="50"/>
      <c r="AS8" s="50"/>
      <c r="AT8" s="45">
        <f>データ!T6</f>
        <v>18.920000000000002</v>
      </c>
      <c r="AU8" s="45"/>
      <c r="AV8" s="45"/>
      <c r="AW8" s="45"/>
      <c r="AX8" s="45"/>
      <c r="AY8" s="45"/>
      <c r="AZ8" s="45"/>
      <c r="BA8" s="45"/>
      <c r="BB8" s="45">
        <f>データ!U6</f>
        <v>275.16000000000003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73.47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3456</v>
      </c>
      <c r="AE10" s="50"/>
      <c r="AF10" s="50"/>
      <c r="AG10" s="50"/>
      <c r="AH10" s="50"/>
      <c r="AI10" s="50"/>
      <c r="AJ10" s="50"/>
      <c r="AK10" s="2"/>
      <c r="AL10" s="50">
        <f>データ!V6</f>
        <v>3807</v>
      </c>
      <c r="AM10" s="50"/>
      <c r="AN10" s="50"/>
      <c r="AO10" s="50"/>
      <c r="AP10" s="50"/>
      <c r="AQ10" s="50"/>
      <c r="AR10" s="50"/>
      <c r="AS10" s="50"/>
      <c r="AT10" s="45">
        <f>データ!W6</f>
        <v>5.89</v>
      </c>
      <c r="AU10" s="45"/>
      <c r="AV10" s="45"/>
      <c r="AW10" s="45"/>
      <c r="AX10" s="45"/>
      <c r="AY10" s="45"/>
      <c r="AZ10" s="45"/>
      <c r="BA10" s="45"/>
      <c r="BB10" s="45">
        <f>データ!X6</f>
        <v>646.35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74659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中島村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73.47</v>
      </c>
      <c r="Q6" s="34">
        <f t="shared" si="3"/>
        <v>100</v>
      </c>
      <c r="R6" s="34">
        <f t="shared" si="3"/>
        <v>3456</v>
      </c>
      <c r="S6" s="34">
        <f t="shared" si="3"/>
        <v>5206</v>
      </c>
      <c r="T6" s="34">
        <f t="shared" si="3"/>
        <v>18.920000000000002</v>
      </c>
      <c r="U6" s="34">
        <f t="shared" si="3"/>
        <v>275.16000000000003</v>
      </c>
      <c r="V6" s="34">
        <f t="shared" si="3"/>
        <v>3807</v>
      </c>
      <c r="W6" s="34">
        <f t="shared" si="3"/>
        <v>5.89</v>
      </c>
      <c r="X6" s="34">
        <f t="shared" si="3"/>
        <v>646.35</v>
      </c>
      <c r="Y6" s="35">
        <f>IF(Y7="",NA(),Y7)</f>
        <v>91.19</v>
      </c>
      <c r="Z6" s="35">
        <f t="shared" ref="Z6:AH6" si="4">IF(Z7="",NA(),Z7)</f>
        <v>33.520000000000003</v>
      </c>
      <c r="AA6" s="35">
        <f t="shared" si="4"/>
        <v>49</v>
      </c>
      <c r="AB6" s="35">
        <f t="shared" si="4"/>
        <v>47.47</v>
      </c>
      <c r="AC6" s="35">
        <f t="shared" si="4"/>
        <v>101.19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83.68</v>
      </c>
      <c r="BR6" s="35">
        <f t="shared" ref="BR6:BZ6" si="8">IF(BR7="",NA(),BR7)</f>
        <v>70.38</v>
      </c>
      <c r="BS6" s="35">
        <f t="shared" si="8"/>
        <v>63.54</v>
      </c>
      <c r="BT6" s="35">
        <f t="shared" si="8"/>
        <v>66.319999999999993</v>
      </c>
      <c r="BU6" s="35">
        <f t="shared" si="8"/>
        <v>65.89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101.28</v>
      </c>
      <c r="CC6" s="35">
        <f t="shared" ref="CC6:CK6" si="9">IF(CC7="",NA(),CC7)</f>
        <v>119.54</v>
      </c>
      <c r="CD6" s="35">
        <f t="shared" si="9"/>
        <v>131.61000000000001</v>
      </c>
      <c r="CE6" s="35">
        <f t="shared" si="9"/>
        <v>134.97999999999999</v>
      </c>
      <c r="CF6" s="35">
        <f t="shared" si="9"/>
        <v>131.27000000000001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70.63</v>
      </c>
      <c r="CN6" s="35">
        <f t="shared" ref="CN6:CV6" si="10">IF(CN7="",NA(),CN7)</f>
        <v>69.91</v>
      </c>
      <c r="CO6" s="35">
        <f t="shared" si="10"/>
        <v>109.52</v>
      </c>
      <c r="CP6" s="35">
        <f t="shared" si="10"/>
        <v>88.62</v>
      </c>
      <c r="CQ6" s="35">
        <f t="shared" si="10"/>
        <v>90.41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60.03</v>
      </c>
      <c r="CY6" s="35">
        <f t="shared" ref="CY6:DG6" si="11">IF(CY7="",NA(),CY7)</f>
        <v>59.87</v>
      </c>
      <c r="CZ6" s="35">
        <f t="shared" si="11"/>
        <v>60.08</v>
      </c>
      <c r="DA6" s="35">
        <f t="shared" si="11"/>
        <v>60.37</v>
      </c>
      <c r="DB6" s="35">
        <f t="shared" si="11"/>
        <v>60.07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5">
        <f t="shared" ref="EF6:EN6" si="14">IF(EF7="",NA(),EF7)</f>
        <v>0.68</v>
      </c>
      <c r="EG6" s="34">
        <f t="shared" si="14"/>
        <v>0</v>
      </c>
      <c r="EH6" s="35">
        <f t="shared" si="14"/>
        <v>0.04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74659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73.47</v>
      </c>
      <c r="Q7" s="38">
        <v>100</v>
      </c>
      <c r="R7" s="38">
        <v>3456</v>
      </c>
      <c r="S7" s="38">
        <v>5206</v>
      </c>
      <c r="T7" s="38">
        <v>18.920000000000002</v>
      </c>
      <c r="U7" s="38">
        <v>275.16000000000003</v>
      </c>
      <c r="V7" s="38">
        <v>3807</v>
      </c>
      <c r="W7" s="38">
        <v>5.89</v>
      </c>
      <c r="X7" s="38">
        <v>646.35</v>
      </c>
      <c r="Y7" s="38">
        <v>91.19</v>
      </c>
      <c r="Z7" s="38">
        <v>33.520000000000003</v>
      </c>
      <c r="AA7" s="38">
        <v>49</v>
      </c>
      <c r="AB7" s="38">
        <v>47.47</v>
      </c>
      <c r="AC7" s="38">
        <v>101.19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83.68</v>
      </c>
      <c r="BR7" s="38">
        <v>70.38</v>
      </c>
      <c r="BS7" s="38">
        <v>63.54</v>
      </c>
      <c r="BT7" s="38">
        <v>66.319999999999993</v>
      </c>
      <c r="BU7" s="38">
        <v>65.89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101.28</v>
      </c>
      <c r="CC7" s="38">
        <v>119.54</v>
      </c>
      <c r="CD7" s="38">
        <v>131.61000000000001</v>
      </c>
      <c r="CE7" s="38">
        <v>134.97999999999999</v>
      </c>
      <c r="CF7" s="38">
        <v>131.27000000000001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70.63</v>
      </c>
      <c r="CN7" s="38">
        <v>69.91</v>
      </c>
      <c r="CO7" s="38">
        <v>109.52</v>
      </c>
      <c r="CP7" s="38">
        <v>88.62</v>
      </c>
      <c r="CQ7" s="38">
        <v>90.41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60.03</v>
      </c>
      <c r="CY7" s="38">
        <v>59.87</v>
      </c>
      <c r="CZ7" s="38">
        <v>60.08</v>
      </c>
      <c r="DA7" s="38">
        <v>60.37</v>
      </c>
      <c r="DB7" s="38">
        <v>60.07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0.68</v>
      </c>
      <c r="EG7" s="38">
        <v>0</v>
      </c>
      <c r="EH7" s="38">
        <v>0.04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2017-12-25T02:25:54Z</dcterms:created>
  <dcterms:modified xsi:type="dcterms:W3CDTF">2018-02-26T05:42:44Z</dcterms:modified>
  <cp:category/>
</cp:coreProperties>
</file>