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E86" i="4"/>
  <c r="W10" i="4"/>
  <c r="P10" i="4"/>
  <c r="BB8" i="4"/>
  <c r="W8" i="4"/>
  <c r="B8"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<sst xmlns="http://schemas.openxmlformats.org/spreadsheetml/2006/main" count="257" uniqueCount="123">
  <si>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</si>
  <si>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</si>
  <si>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</si>
  <si>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</si>
  <si>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</si>
  <si>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</si>
  <si>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</si>
  <si>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</si>
  <si>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</si>
  <si>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</si>
  <si>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</si>
  <si>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</si>
  <si>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</si>
  <si>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</si>
  <si>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</si>
  <si>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</si>
  <si>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</si>
  <si>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</si>
  <si>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</si>
  <si>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</si>
  <si>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</si>
  <si>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</si>
  <si>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</si>
  <si>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</si>
  <si>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</si>
  <si>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</si>
  <si>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</si>
  <si>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</si>
  <si>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</si>
  <si>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</si>
  <si>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</si>
  <si>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</si>
  <si>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</si>
  <si>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</si>
  <si>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</si>
  <si>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</si>
  <si>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</si>
  <si>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</si>
  <si>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</si>
  <si>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</si>
  <si>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</si>
  <si>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</si>
  <si>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</si>
  <si>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</si>
  <si>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</si>
  <si>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</si>
  <si>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</si>
  <si>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</si>
  <si>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</si>
  <si>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</si>
  <si>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</si>
  <si>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</si>
  <si>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</si>
  <si>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</si>
  <si>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</si>
  <si>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</si>
  <si>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</si>
  <si>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</si>
  <si>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</si>
  <si>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</si>
  <si>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</si>
  <si>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</si>
  <si>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</si>
  <si>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</si>
  <si>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</si>
  <si>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</si>
  <si>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</si>
  <si>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</si>
  <si>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</si>
  <si>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</si>
  <si>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</si>
  <si>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</si>
  <si>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</si>
  <si>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</si>
  <si>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</si>
  <si>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</si>
  <si>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</si>
  <si>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</si>
  <si>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</si>
  <si>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</si>
  <si>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</si>
  <si>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</si>
  <si>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</si>
  <si>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</si>
  <si>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</si>
  <si>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</si>
  <si>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</si>
  <si>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</si>
  <si>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</si>
  <si>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</si>
  <si>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</si>
  <si>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</si>
  <si>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</si>
  <si>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</si>
  <si>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</si>
  <si>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</si>
  <si>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</si>
  <si>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</si>
  <si>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</si>
  <si>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</si>
  <si>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</si>
  <si>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</si>
  <si>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</si>
  <si>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</si>
  <si>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</si>
  <si>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</si>
  <si>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</si>
  <si>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</si>
  <si>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三春町</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</si>
  <si>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</si>
  <si>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</si>
  <si>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</si>
  <si>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</si>
  <si>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</si>
  <si>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</si>
  <si>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</si>
  <si>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</si>
  <si>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</si>
  <si>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</si>
  <si>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浄化槽の法定耐用年数は28年であるが、必要修繕箇所はブロワーに集中され、安価で修繕可能なことから減価償却率が進んでも機能に問題はない。</t>
    <rPh sb="0" eb="3">
      <t>ジョウカソウ</t>
    </rPh>
    <rPh sb="4" eb="6">
      <t>ホウテイ</t>
    </rPh>
    <rPh sb="6" eb="8">
      <t>タイヨウ</t>
    </rPh>
    <rPh sb="8" eb="10">
      <t>ネンスウ</t>
    </rPh>
    <rPh sb="13" eb="14">
      <t>ネン</t>
    </rPh>
    <rPh sb="19" eb="21">
      <t>ヒツヨウ</t>
    </rPh>
    <rPh sb="21" eb="23">
      <t>シュウゼン</t>
    </rPh>
    <rPh sb="23" eb="25">
      <t>カショ</t>
    </rPh>
    <rPh sb="31" eb="33">
      <t>シュウチュウ</t>
    </rPh>
    <rPh sb="36" eb="38">
      <t>アンカ</t>
    </rPh>
    <rPh sb="39" eb="41">
      <t>シュウゼン</t>
    </rPh>
    <rPh sb="41" eb="43">
      <t>カノウ</t>
    </rPh>
    <rPh sb="48" eb="50">
      <t>ゲンカ</t>
    </rPh>
    <rPh sb="50" eb="52">
      <t>ショウキャク</t>
    </rPh>
    <rPh sb="52" eb="53">
      <t>リツ</t>
    </rPh>
    <rPh sb="54" eb="55">
      <t>スス</t>
    </rPh>
    <rPh sb="58" eb="60">
      <t>キノウ</t>
    </rPh>
    <rPh sb="61" eb="63">
      <t>モンダイ</t>
    </rPh>
    <phoneticPr fontId="4"/>
  </si>
  <si>
    <t>当町では、浄化槽など個別排水処理が下水道事業の整備の一選択肢として認められているので、地区の特性に合わせ集合処理と個別排水処理を組み合わせて下水道事業を行っている。
個別排水処理である当該事業は、経営状態も安定しており良好である。</t>
    <rPh sb="0" eb="1">
      <t>トウ</t>
    </rPh>
    <rPh sb="1" eb="2">
      <t>マチ</t>
    </rPh>
    <rPh sb="5" eb="8">
      <t>ジョウカソウ</t>
    </rPh>
    <rPh sb="10" eb="12">
      <t>コベツ</t>
    </rPh>
    <rPh sb="12" eb="14">
      <t>ハイスイ</t>
    </rPh>
    <rPh sb="14" eb="16">
      <t>ショリ</t>
    </rPh>
    <rPh sb="17" eb="20">
      <t>ゲスイドウ</t>
    </rPh>
    <rPh sb="20" eb="22">
      <t>ジギョウ</t>
    </rPh>
    <rPh sb="23" eb="25">
      <t>セイビ</t>
    </rPh>
    <rPh sb="26" eb="27">
      <t>イチ</t>
    </rPh>
    <rPh sb="27" eb="30">
      <t>センタクシ</t>
    </rPh>
    <rPh sb="33" eb="34">
      <t>ミト</t>
    </rPh>
    <rPh sb="43" eb="45">
      <t>チク</t>
    </rPh>
    <rPh sb="46" eb="48">
      <t>トクセイ</t>
    </rPh>
    <rPh sb="49" eb="50">
      <t>ア</t>
    </rPh>
    <rPh sb="52" eb="54">
      <t>シュウゴウ</t>
    </rPh>
    <rPh sb="54" eb="56">
      <t>ショリ</t>
    </rPh>
    <rPh sb="57" eb="59">
      <t>コベツ</t>
    </rPh>
    <rPh sb="59" eb="61">
      <t>ハイスイ</t>
    </rPh>
    <rPh sb="61" eb="63">
      <t>ショリ</t>
    </rPh>
    <rPh sb="64" eb="65">
      <t>ク</t>
    </rPh>
    <rPh sb="66" eb="67">
      <t>ア</t>
    </rPh>
    <rPh sb="70" eb="73">
      <t>ゲスイドウ</t>
    </rPh>
    <rPh sb="73" eb="75">
      <t>ジギョウ</t>
    </rPh>
    <rPh sb="76" eb="77">
      <t>オコナ</t>
    </rPh>
    <rPh sb="83" eb="89">
      <t>コベツハイスイショリ</t>
    </rPh>
    <rPh sb="92" eb="94">
      <t>トウガイ</t>
    </rPh>
    <rPh sb="94" eb="96">
      <t>ジギョウ</t>
    </rPh>
    <rPh sb="98" eb="100">
      <t>ケイエイ</t>
    </rPh>
    <rPh sb="100" eb="102">
      <t>ジョウタイ</t>
    </rPh>
    <rPh sb="103" eb="105">
      <t>アンテイ</t>
    </rPh>
    <rPh sb="109" eb="111">
      <t>リョウコウ</t>
    </rPh>
    <phoneticPr fontId="4"/>
  </si>
  <si>
    <t>①計上損益については、ほぼ100％回収できているので良好である。
②累積欠損については、今年度若干発生したものの、ほとんど発生していない状況であるので良好である。
③流動比率も100％以上となっているので、支払能力は問題ない。
⑤経費回収も100％以上であることから料金水準は妥当といえる。
⑥汚水処理原価については全国平均と比べて低いことから良好である。
⑦施設の利用率について、汚水処理量からの算出のため70％台であるが、設置した浄化槽はほぼ100％稼働している。
⑧統計上は100％であるが、事業対象区域にはみなし浄化槽が多数あるので、今後も更なる浄化槽の設置が必要である</t>
    <rPh sb="1" eb="3">
      <t>ケイジョウ</t>
    </rPh>
    <rPh sb="3" eb="5">
      <t>ソンエキ</t>
    </rPh>
    <rPh sb="17" eb="19">
      <t>カイシュウ</t>
    </rPh>
    <rPh sb="26" eb="28">
      <t>リョウコウ</t>
    </rPh>
    <rPh sb="34" eb="36">
      <t>ルイセキ</t>
    </rPh>
    <rPh sb="36" eb="38">
      <t>ケッソン</t>
    </rPh>
    <rPh sb="44" eb="47">
      <t>コンネンド</t>
    </rPh>
    <rPh sb="47" eb="49">
      <t>ジャッカン</t>
    </rPh>
    <rPh sb="49" eb="51">
      <t>ハッセイ</t>
    </rPh>
    <rPh sb="61" eb="63">
      <t>ハッセイ</t>
    </rPh>
    <rPh sb="68" eb="70">
      <t>ジョウキョウ</t>
    </rPh>
    <rPh sb="75" eb="77">
      <t>リョウコウ</t>
    </rPh>
    <rPh sb="83" eb="85">
      <t>リュウドウ</t>
    </rPh>
    <rPh sb="85" eb="87">
      <t>ヒリツ</t>
    </rPh>
    <rPh sb="92" eb="94">
      <t>イジョウ</t>
    </rPh>
    <rPh sb="103" eb="105">
      <t>シハライ</t>
    </rPh>
    <rPh sb="105" eb="107">
      <t>ノウリョク</t>
    </rPh>
    <rPh sb="108" eb="110">
      <t>モンダイ</t>
    </rPh>
    <rPh sb="115" eb="117">
      <t>ケイヒ</t>
    </rPh>
    <rPh sb="117" eb="119">
      <t>カイシュウ</t>
    </rPh>
    <rPh sb="124" eb="126">
      <t>イジョウ</t>
    </rPh>
    <rPh sb="133" eb="135">
      <t>リョウキン</t>
    </rPh>
    <rPh sb="135" eb="137">
      <t>スイジュン</t>
    </rPh>
    <rPh sb="138" eb="140">
      <t>ダトウ</t>
    </rPh>
    <rPh sb="147" eb="149">
      <t>オスイ</t>
    </rPh>
    <rPh sb="149" eb="151">
      <t>ショリ</t>
    </rPh>
    <rPh sb="151" eb="153">
      <t>ゲンカ</t>
    </rPh>
    <rPh sb="158" eb="160">
      <t>ゼンコク</t>
    </rPh>
    <rPh sb="160" eb="162">
      <t>ヘイキン</t>
    </rPh>
    <rPh sb="163" eb="164">
      <t>クラ</t>
    </rPh>
    <rPh sb="166" eb="167">
      <t>ヒク</t>
    </rPh>
    <rPh sb="172" eb="174">
      <t>リョウコウ</t>
    </rPh>
    <rPh sb="180" eb="182">
      <t>シセツ</t>
    </rPh>
    <rPh sb="183" eb="186">
      <t>リヨウリツ</t>
    </rPh>
    <rPh sb="191" eb="193">
      <t>オスイ</t>
    </rPh>
    <rPh sb="193" eb="195">
      <t>ショリ</t>
    </rPh>
    <rPh sb="195" eb="196">
      <t>リョウ</t>
    </rPh>
    <rPh sb="199" eb="201">
      <t>サンシュツ</t>
    </rPh>
    <rPh sb="207" eb="208">
      <t>ダイ</t>
    </rPh>
    <rPh sb="213" eb="215">
      <t>セッチ</t>
    </rPh>
    <rPh sb="217" eb="220">
      <t>ジョウカソウ</t>
    </rPh>
    <rPh sb="227" eb="229">
      <t>カドウ</t>
    </rPh>
    <rPh sb="236" eb="239">
      <t>トウケイジョウ</t>
    </rPh>
    <rPh sb="249" eb="251">
      <t>ジギョウ</t>
    </rPh>
    <rPh sb="251" eb="253">
      <t>タイショウ</t>
    </rPh>
    <rPh sb="253" eb="254">
      <t>ク</t>
    </rPh>
    <rPh sb="254" eb="255">
      <t>イキ</t>
    </rPh>
    <rPh sb="260" eb="263">
      <t>ジョウカソウ</t>
    </rPh>
    <rPh sb="264" eb="266">
      <t>タスウ</t>
    </rPh>
    <rPh sb="271" eb="273">
      <t>コンゴ</t>
    </rPh>
    <rPh sb="274" eb="275">
      <t>サラ</t>
    </rPh>
    <rPh sb="277" eb="280">
      <t>ジョウカソウ</t>
    </rPh>
    <rPh sb="281" eb="283">
      <t>セッチ</t>
    </rPh>
    <rPh sb="284" eb="28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</si>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</sst>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F4-4E6B-9024-68A324E7ED6F}"/>
            </c:ext>
          </c:extLst>
        </c:ser>
        <c:dLbls>
          <c:showLegendKey val="0"/>
          <c:showVal val="0"/>
          <c:showCatName val="0"/>
          <c:showSerName val="0"/>
          <c:showPercent val="0"/>
          <c:showBubbleSize val="0"/>
        </c:dLbls>
        <c:gapWidth val="150"/>
        <c:axId val="49214592"/>
        <c:axId val="49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3F4-4E6B-9024-68A324E7ED6F}"/>
            </c:ext>
          </c:extLst>
        </c:ser>
        <c:dLbls>
          <c:showLegendKey val="0"/>
          <c:showVal val="0"/>
          <c:showCatName val="0"/>
          <c:showSerName val="0"/>
          <c:showPercent val="0"/>
          <c:showBubbleSize val="0"/>
        </c:dLbls>
        <c:marker val="1"/>
        <c:smooth val="0"/>
        <c:axId val="49214592"/>
        <c:axId val="49216512"/>
      </c:lineChart>
      <c:dateAx>
        <c:axId val="49214592"/>
        <c:scaling>
          <c:orientation val="minMax"/>
        </c:scaling>
        <c:delete val="1"/>
        <c:axPos val="b"/>
        <c:numFmt formatCode="ge" sourceLinked="1"/>
        <c:majorTickMark val="none"/>
        <c:minorTickMark val="none"/>
        <c:tickLblPos val="none"/>
        <c:crossAx val="49216512"/>
        <c:crosses val="autoZero"/>
        <c:auto val="1"/>
        <c:lblOffset val="100"/>
        <c:baseTimeUnit val="years"/>
      </c:dateAx>
      <c:valAx>
        <c:axId val="49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25.92</c:v>
                </c:pt>
                <c:pt idx="1">
                  <c:v>76.459999999999994</c:v>
                </c:pt>
                <c:pt idx="2">
                  <c:v>74.790000000000006</c:v>
                </c:pt>
                <c:pt idx="3">
                  <c:v>77.38</c:v>
                </c:pt>
                <c:pt idx="4">
                  <c:v>76.08</c:v>
                </c:pt>
              </c:numCache>
            </c:numRef>
          </c:val>
          <c:extLst xmlns:c16r2="http://schemas.microsoft.com/office/drawing/2015/06/chart">
            <c:ext xmlns:c16="http://schemas.microsoft.com/office/drawing/2014/chart" uri="{C3380CC4-5D6E-409C-BE32-E72D297353CC}">
              <c16:uniqueId val="{00000000-0C6D-495B-BB72-1027325E1F2B}"/>
            </c:ext>
          </c:extLst>
        </c:ser>
        <c:dLbls>
          <c:showLegendKey val="0"/>
          <c:showVal val="0"/>
          <c:showCatName val="0"/>
          <c:showSerName val="0"/>
          <c:showPercent val="0"/>
          <c:showBubbleSize val="0"/>
        </c:dLbls>
        <c:gapWidth val="150"/>
        <c:axId val="140797824"/>
        <c:axId val="140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0C6D-495B-BB72-1027325E1F2B}"/>
            </c:ext>
          </c:extLst>
        </c:ser>
        <c:dLbls>
          <c:showLegendKey val="0"/>
          <c:showVal val="0"/>
          <c:showCatName val="0"/>
          <c:showSerName val="0"/>
          <c:showPercent val="0"/>
          <c:showBubbleSize val="0"/>
        </c:dLbls>
        <c:marker val="1"/>
        <c:smooth val="0"/>
        <c:axId val="140797824"/>
        <c:axId val="140952704"/>
      </c:lineChart>
      <c:dateAx>
        <c:axId val="140797824"/>
        <c:scaling>
          <c:orientation val="minMax"/>
        </c:scaling>
        <c:delete val="1"/>
        <c:axPos val="b"/>
        <c:numFmt formatCode="ge" sourceLinked="1"/>
        <c:majorTickMark val="none"/>
        <c:minorTickMark val="none"/>
        <c:tickLblPos val="none"/>
        <c:crossAx val="140952704"/>
        <c:crosses val="autoZero"/>
        <c:auto val="1"/>
        <c:lblOffset val="100"/>
        <c:baseTimeUnit val="years"/>
      </c:dateAx>
      <c:valAx>
        <c:axId val="140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699-4523-BDDF-7BD0066D3320}"/>
            </c:ext>
          </c:extLst>
        </c:ser>
        <c:dLbls>
          <c:showLegendKey val="0"/>
          <c:showVal val="0"/>
          <c:showCatName val="0"/>
          <c:showSerName val="0"/>
          <c:showPercent val="0"/>
          <c:showBubbleSize val="0"/>
        </c:dLbls>
        <c:gapWidth val="150"/>
        <c:axId val="144351616"/>
        <c:axId val="145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A699-4523-BDDF-7BD0066D3320}"/>
            </c:ext>
          </c:extLst>
        </c:ser>
        <c:dLbls>
          <c:showLegendKey val="0"/>
          <c:showVal val="0"/>
          <c:showCatName val="0"/>
          <c:showSerName val="0"/>
          <c:showPercent val="0"/>
          <c:showBubbleSize val="0"/>
        </c:dLbls>
        <c:marker val="1"/>
        <c:smooth val="0"/>
        <c:axId val="144351616"/>
        <c:axId val="145507840"/>
      </c:lineChart>
      <c:dateAx>
        <c:axId val="144351616"/>
        <c:scaling>
          <c:orientation val="minMax"/>
        </c:scaling>
        <c:delete val="1"/>
        <c:axPos val="b"/>
        <c:numFmt formatCode="ge" sourceLinked="1"/>
        <c:majorTickMark val="none"/>
        <c:minorTickMark val="none"/>
        <c:tickLblPos val="none"/>
        <c:crossAx val="145507840"/>
        <c:crosses val="autoZero"/>
        <c:auto val="1"/>
        <c:lblOffset val="100"/>
        <c:baseTimeUnit val="years"/>
      </c:dateAx>
      <c:valAx>
        <c:axId val="145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104.32</c:v>
                </c:pt>
                <c:pt idx="1">
                  <c:v>101.81</c:v>
                </c:pt>
                <c:pt idx="2">
                  <c:v>96.56</c:v>
                </c:pt>
                <c:pt idx="3">
                  <c:v>98</c:v>
                </c:pt>
                <c:pt idx="4">
                  <c:v>94.16</c:v>
                </c:pt>
              </c:numCache>
            </c:numRef>
          </c:val>
          <c:extLst xmlns:c16r2="http://schemas.microsoft.com/office/drawing/2015/06/chart">
            <c:ext xmlns:c16="http://schemas.microsoft.com/office/drawing/2014/chart" uri="{C3380CC4-5D6E-409C-BE32-E72D297353CC}">
              <c16:uniqueId val="{00000000-14F4-46A7-9DE3-05BC9BFF1365}"/>
            </c:ext>
          </c:extLst>
        </c:ser>
        <c:dLbls>
          <c:showLegendKey val="0"/>
          <c:showVal val="0"/>
          <c:showCatName val="0"/>
          <c:showSerName val="0"/>
          <c:showPercent val="0"/>
          <c:showBubbleSize val="0"/>
        </c:dLbls>
        <c:gapWidth val="150"/>
        <c:axId val="72136960"/>
        <c:axId val="721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extLst xmlns:c16r2="http://schemas.microsoft.com/office/drawing/2015/06/chart">
            <c:ext xmlns:c16="http://schemas.microsoft.com/office/drawing/2014/chart" uri="{C3380CC4-5D6E-409C-BE32-E72D297353CC}">
              <c16:uniqueId val="{00000001-14F4-46A7-9DE3-05BC9BFF1365}"/>
            </c:ext>
          </c:extLst>
        </c:ser>
        <c:dLbls>
          <c:showLegendKey val="0"/>
          <c:showVal val="0"/>
          <c:showCatName val="0"/>
          <c:showSerName val="0"/>
          <c:showPercent val="0"/>
          <c:showBubbleSize val="0"/>
        </c:dLbls>
        <c:marker val="1"/>
        <c:smooth val="0"/>
        <c:axId val="72136960"/>
        <c:axId val="72140288"/>
      </c:lineChart>
      <c:dateAx>
        <c:axId val="72136960"/>
        <c:scaling>
          <c:orientation val="minMax"/>
        </c:scaling>
        <c:delete val="1"/>
        <c:axPos val="b"/>
        <c:numFmt formatCode="ge" sourceLinked="1"/>
        <c:majorTickMark val="none"/>
        <c:minorTickMark val="none"/>
        <c:tickLblPos val="none"/>
        <c:crossAx val="72140288"/>
        <c:crosses val="autoZero"/>
        <c:auto val="1"/>
        <c:lblOffset val="100"/>
        <c:baseTimeUnit val="years"/>
      </c:dateAx>
      <c:valAx>
        <c:axId val="721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3.99</c:v>
                </c:pt>
                <c:pt idx="1">
                  <c:v>4.24</c:v>
                </c:pt>
                <c:pt idx="2">
                  <c:v>16.170000000000002</c:v>
                </c:pt>
                <c:pt idx="3">
                  <c:v>17.489999999999998</c:v>
                </c:pt>
                <c:pt idx="4">
                  <c:v>18.61</c:v>
                </c:pt>
              </c:numCache>
            </c:numRef>
          </c:val>
          <c:extLst xmlns:c16r2="http://schemas.microsoft.com/office/drawing/2015/06/chart">
            <c:ext xmlns:c16="http://schemas.microsoft.com/office/drawing/2014/chart" uri="{C3380CC4-5D6E-409C-BE32-E72D297353CC}">
              <c16:uniqueId val="{00000000-CCC8-4F03-8C09-CE80BF542ABF}"/>
            </c:ext>
          </c:extLst>
        </c:ser>
        <c:dLbls>
          <c:showLegendKey val="0"/>
          <c:showVal val="0"/>
          <c:showCatName val="0"/>
          <c:showSerName val="0"/>
          <c:showPercent val="0"/>
          <c:showBubbleSize val="0"/>
        </c:dLbls>
        <c:gapWidth val="150"/>
        <c:axId val="72219264"/>
        <c:axId val="72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extLst xmlns:c16r2="http://schemas.microsoft.com/office/drawing/2015/06/chart">
            <c:ext xmlns:c16="http://schemas.microsoft.com/office/drawing/2014/chart" uri="{C3380CC4-5D6E-409C-BE32-E72D297353CC}">
              <c16:uniqueId val="{00000001-CCC8-4F03-8C09-CE80BF542ABF}"/>
            </c:ext>
          </c:extLst>
        </c:ser>
        <c:dLbls>
          <c:showLegendKey val="0"/>
          <c:showVal val="0"/>
          <c:showCatName val="0"/>
          <c:showSerName val="0"/>
          <c:showPercent val="0"/>
          <c:showBubbleSize val="0"/>
        </c:dLbls>
        <c:marker val="1"/>
        <c:smooth val="0"/>
        <c:axId val="72219264"/>
        <c:axId val="72292224"/>
      </c:lineChart>
      <c:dateAx>
        <c:axId val="72219264"/>
        <c:scaling>
          <c:orientation val="minMax"/>
        </c:scaling>
        <c:delete val="1"/>
        <c:axPos val="b"/>
        <c:numFmt formatCode="ge" sourceLinked="1"/>
        <c:majorTickMark val="none"/>
        <c:minorTickMark val="none"/>
        <c:tickLblPos val="none"/>
        <c:crossAx val="72292224"/>
        <c:crosses val="autoZero"/>
        <c:auto val="1"/>
        <c:lblOffset val="100"/>
        <c:baseTimeUnit val="years"/>
      </c:dateAx>
      <c:valAx>
        <c:axId val="72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6C-4054-8BFC-C648A08CE617}"/>
            </c:ext>
          </c:extLst>
        </c:ser>
        <c:dLbls>
          <c:showLegendKey val="0"/>
          <c:showVal val="0"/>
          <c:showCatName val="0"/>
          <c:showSerName val="0"/>
          <c:showPercent val="0"/>
          <c:showBubbleSize val="0"/>
        </c:dLbls>
        <c:gapWidth val="150"/>
        <c:axId val="75316608"/>
        <c:axId val="7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06C-4054-8BFC-C648A08CE617}"/>
            </c:ext>
          </c:extLst>
        </c:ser>
        <c:dLbls>
          <c:showLegendKey val="0"/>
          <c:showVal val="0"/>
          <c:showCatName val="0"/>
          <c:showSerName val="0"/>
          <c:showPercent val="0"/>
          <c:showBubbleSize val="0"/>
        </c:dLbls>
        <c:marker val="1"/>
        <c:smooth val="0"/>
        <c:axId val="75316608"/>
        <c:axId val="75335936"/>
      </c:lineChart>
      <c:dateAx>
        <c:axId val="75316608"/>
        <c:scaling>
          <c:orientation val="minMax"/>
        </c:scaling>
        <c:delete val="1"/>
        <c:axPos val="b"/>
        <c:numFmt formatCode="ge" sourceLinked="1"/>
        <c:majorTickMark val="none"/>
        <c:minorTickMark val="none"/>
        <c:tickLblPos val="none"/>
        <c:crossAx val="75335936"/>
        <c:crosses val="autoZero"/>
        <c:auto val="1"/>
        <c:lblOffset val="100"/>
        <c:baseTimeUnit val="years"/>
      </c:dateAx>
      <c:valAx>
        <c:axId val="7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0.65</c:v>
                </c:pt>
              </c:numCache>
            </c:numRef>
          </c:val>
          <c:extLst xmlns:c16r2="http://schemas.microsoft.com/office/drawing/2015/06/chart">
            <c:ext xmlns:c16="http://schemas.microsoft.com/office/drawing/2014/chart" uri="{C3380CC4-5D6E-409C-BE32-E72D297353CC}">
              <c16:uniqueId val="{00000000-CD4E-43AA-9D5E-DD700F7C90D0}"/>
            </c:ext>
          </c:extLst>
        </c:ser>
        <c:dLbls>
          <c:showLegendKey val="0"/>
          <c:showVal val="0"/>
          <c:showCatName val="0"/>
          <c:showSerName val="0"/>
          <c:showPercent val="0"/>
          <c:showBubbleSize val="0"/>
        </c:dLbls>
        <c:gapWidth val="150"/>
        <c:axId val="75470336"/>
        <c:axId val="75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extLst xmlns:c16r2="http://schemas.microsoft.com/office/drawing/2015/06/chart">
            <c:ext xmlns:c16="http://schemas.microsoft.com/office/drawing/2014/chart" uri="{C3380CC4-5D6E-409C-BE32-E72D297353CC}">
              <c16:uniqueId val="{00000001-CD4E-43AA-9D5E-DD700F7C90D0}"/>
            </c:ext>
          </c:extLst>
        </c:ser>
        <c:dLbls>
          <c:showLegendKey val="0"/>
          <c:showVal val="0"/>
          <c:showCatName val="0"/>
          <c:showSerName val="0"/>
          <c:showPercent val="0"/>
          <c:showBubbleSize val="0"/>
        </c:dLbls>
        <c:marker val="1"/>
        <c:smooth val="0"/>
        <c:axId val="75470336"/>
        <c:axId val="75472256"/>
      </c:lineChart>
      <c:dateAx>
        <c:axId val="75470336"/>
        <c:scaling>
          <c:orientation val="minMax"/>
        </c:scaling>
        <c:delete val="1"/>
        <c:axPos val="b"/>
        <c:numFmt formatCode="ge" sourceLinked="1"/>
        <c:majorTickMark val="none"/>
        <c:minorTickMark val="none"/>
        <c:tickLblPos val="none"/>
        <c:crossAx val="75472256"/>
        <c:crosses val="autoZero"/>
        <c:auto val="1"/>
        <c:lblOffset val="100"/>
        <c:baseTimeUnit val="years"/>
      </c:dateAx>
      <c:valAx>
        <c:axId val="75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1285.7</c:v>
                </c:pt>
                <c:pt idx="1">
                  <c:v>575.32000000000005</c:v>
                </c:pt>
                <c:pt idx="2">
                  <c:v>538.21</c:v>
                </c:pt>
                <c:pt idx="3">
                  <c:v>474.71</c:v>
                </c:pt>
                <c:pt idx="4">
                  <c:v>623.9</c:v>
                </c:pt>
              </c:numCache>
            </c:numRef>
          </c:val>
          <c:extLst xmlns:c16r2="http://schemas.microsoft.com/office/drawing/2015/06/chart">
            <c:ext xmlns:c16="http://schemas.microsoft.com/office/drawing/2014/chart" uri="{C3380CC4-5D6E-409C-BE32-E72D297353CC}">
              <c16:uniqueId val="{00000000-9BF5-4D91-854B-FE3E5B18FE9D}"/>
            </c:ext>
          </c:extLst>
        </c:ser>
        <c:dLbls>
          <c:showLegendKey val="0"/>
          <c:showVal val="0"/>
          <c:showCatName val="0"/>
          <c:showSerName val="0"/>
          <c:showPercent val="0"/>
          <c:showBubbleSize val="0"/>
        </c:dLbls>
        <c:gapWidth val="150"/>
        <c:axId val="75490432"/>
        <c:axId val="77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extLst xmlns:c16r2="http://schemas.microsoft.com/office/drawing/2015/06/chart">
            <c:ext xmlns:c16="http://schemas.microsoft.com/office/drawing/2014/chart" uri="{C3380CC4-5D6E-409C-BE32-E72D297353CC}">
              <c16:uniqueId val="{00000001-9BF5-4D91-854B-FE3E5B18FE9D}"/>
            </c:ext>
          </c:extLst>
        </c:ser>
        <c:dLbls>
          <c:showLegendKey val="0"/>
          <c:showVal val="0"/>
          <c:showCatName val="0"/>
          <c:showSerName val="0"/>
          <c:showPercent val="0"/>
          <c:showBubbleSize val="0"/>
        </c:dLbls>
        <c:marker val="1"/>
        <c:smooth val="0"/>
        <c:axId val="75490432"/>
        <c:axId val="77828096"/>
      </c:lineChart>
      <c:dateAx>
        <c:axId val="75490432"/>
        <c:scaling>
          <c:orientation val="minMax"/>
        </c:scaling>
        <c:delete val="1"/>
        <c:axPos val="b"/>
        <c:numFmt formatCode="ge" sourceLinked="1"/>
        <c:majorTickMark val="none"/>
        <c:minorTickMark val="none"/>
        <c:tickLblPos val="none"/>
        <c:crossAx val="77828096"/>
        <c:crosses val="autoZero"/>
        <c:auto val="1"/>
        <c:lblOffset val="100"/>
        <c:baseTimeUnit val="years"/>
      </c:dateAx>
      <c:valAx>
        <c:axId val="77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48-4B8F-95CF-B2298CC71114}"/>
            </c:ext>
          </c:extLst>
        </c:ser>
        <c:dLbls>
          <c:showLegendKey val="0"/>
          <c:showVal val="0"/>
          <c:showCatName val="0"/>
          <c:showSerName val="0"/>
          <c:showPercent val="0"/>
          <c:showBubbleSize val="0"/>
        </c:dLbls>
        <c:gapWidth val="150"/>
        <c:axId val="78198656"/>
        <c:axId val="78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AA48-4B8F-95CF-B2298CC71114}"/>
            </c:ext>
          </c:extLst>
        </c:ser>
        <c:dLbls>
          <c:showLegendKey val="0"/>
          <c:showVal val="0"/>
          <c:showCatName val="0"/>
          <c:showSerName val="0"/>
          <c:showPercent val="0"/>
          <c:showBubbleSize val="0"/>
        </c:dLbls>
        <c:marker val="1"/>
        <c:smooth val="0"/>
        <c:axId val="78198656"/>
        <c:axId val="78200832"/>
      </c:lineChart>
      <c:dateAx>
        <c:axId val="78198656"/>
        <c:scaling>
          <c:orientation val="minMax"/>
        </c:scaling>
        <c:delete val="1"/>
        <c:axPos val="b"/>
        <c:numFmt formatCode="ge" sourceLinked="1"/>
        <c:majorTickMark val="none"/>
        <c:minorTickMark val="none"/>
        <c:tickLblPos val="none"/>
        <c:crossAx val="78200832"/>
        <c:crosses val="autoZero"/>
        <c:auto val="1"/>
        <c:lblOffset val="100"/>
        <c:baseTimeUnit val="years"/>
      </c:dateAx>
      <c:valAx>
        <c:axId val="78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104.83</c:v>
                </c:pt>
                <c:pt idx="1">
                  <c:v>101.99</c:v>
                </c:pt>
                <c:pt idx="2">
                  <c:v>95.31</c:v>
                </c:pt>
                <c:pt idx="3">
                  <c:v>113.34</c:v>
                </c:pt>
                <c:pt idx="4">
                  <c:v>107.43</c:v>
                </c:pt>
              </c:numCache>
            </c:numRef>
          </c:val>
          <c:extLst xmlns:c16r2="http://schemas.microsoft.com/office/drawing/2015/06/chart">
            <c:ext xmlns:c16="http://schemas.microsoft.com/office/drawing/2014/chart" uri="{C3380CC4-5D6E-409C-BE32-E72D297353CC}">
              <c16:uniqueId val="{00000000-41AD-4174-8DFE-CCC8484C04F3}"/>
            </c:ext>
          </c:extLst>
        </c:ser>
        <c:dLbls>
          <c:showLegendKey val="0"/>
          <c:showVal val="0"/>
          <c:showCatName val="0"/>
          <c:showSerName val="0"/>
          <c:showPercent val="0"/>
          <c:showBubbleSize val="0"/>
        </c:dLbls>
        <c:gapWidth val="150"/>
        <c:axId val="93939968"/>
        <c:axId val="9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41AD-4174-8DFE-CCC8484C04F3}"/>
            </c:ext>
          </c:extLst>
        </c:ser>
        <c:dLbls>
          <c:showLegendKey val="0"/>
          <c:showVal val="0"/>
          <c:showCatName val="0"/>
          <c:showSerName val="0"/>
          <c:showPercent val="0"/>
          <c:showBubbleSize val="0"/>
        </c:dLbls>
        <c:marker val="1"/>
        <c:smooth val="0"/>
        <c:axId val="93939968"/>
        <c:axId val="93954432"/>
      </c:lineChart>
      <c:dateAx>
        <c:axId val="93939968"/>
        <c:scaling>
          <c:orientation val="minMax"/>
        </c:scaling>
        <c:delete val="1"/>
        <c:axPos val="b"/>
        <c:numFmt formatCode="ge" sourceLinked="1"/>
        <c:majorTickMark val="none"/>
        <c:minorTickMark val="none"/>
        <c:tickLblPos val="none"/>
        <c:crossAx val="93954432"/>
        <c:crosses val="autoZero"/>
        <c:auto val="1"/>
        <c:lblOffset val="100"/>
        <c:baseTimeUnit val="years"/>
      </c:dateAx>
      <c:valAx>
        <c:axId val="9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106.05</c:v>
                </c:pt>
                <c:pt idx="1">
                  <c:v>119.17</c:v>
                </c:pt>
                <c:pt idx="2">
                  <c:v>127.82</c:v>
                </c:pt>
                <c:pt idx="3">
                  <c:v>100.32</c:v>
                </c:pt>
                <c:pt idx="4">
                  <c:v>107.32</c:v>
                </c:pt>
              </c:numCache>
            </c:numRef>
          </c:val>
          <c:extLst xmlns:c16r2="http://schemas.microsoft.com/office/drawing/2015/06/chart">
            <c:ext xmlns:c16="http://schemas.microsoft.com/office/drawing/2014/chart" uri="{C3380CC4-5D6E-409C-BE32-E72D297353CC}">
              <c16:uniqueId val="{00000000-9F8E-4BFC-948B-DFBBF7735539}"/>
            </c:ext>
          </c:extLst>
        </c:ser>
        <c:dLbls>
          <c:showLegendKey val="0"/>
          <c:showVal val="0"/>
          <c:showCatName val="0"/>
          <c:showSerName val="0"/>
          <c:showPercent val="0"/>
          <c:showBubbleSize val="0"/>
        </c:dLbls>
        <c:gapWidth val="150"/>
        <c:axId val="106766336"/>
        <c:axId val="106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9F8E-4BFC-948B-DFBBF7735539}"/>
            </c:ext>
          </c:extLst>
        </c:ser>
        <c:dLbls>
          <c:showLegendKey val="0"/>
          <c:showVal val="0"/>
          <c:showCatName val="0"/>
          <c:showSerName val="0"/>
          <c:showPercent val="0"/>
          <c:showBubbleSize val="0"/>
        </c:dLbls>
        <c:marker val="1"/>
        <c:smooth val="0"/>
        <c:axId val="106766336"/>
        <c:axId val="106768640"/>
      </c:lineChart>
      <c:dateAx>
        <c:axId val="106766336"/>
        <c:scaling>
          <c:orientation val="minMax"/>
        </c:scaling>
        <c:delete val="1"/>
        <c:axPos val="b"/>
        <c:numFmt formatCode="ge" sourceLinked="1"/>
        <c:majorTickMark val="none"/>
        <c:minorTickMark val="none"/>
        <c:tickLblPos val="none"/>
        <c:crossAx val="106768640"/>
        <c:crosses val="autoZero"/>
        <c:auto val="1"/>
        <c:lblOffset val="100"/>
        <c:baseTimeUnit val="years"/>
      </c:dateAx>
      <c:valAx>
        <c:axId val="1067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三春町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
        <v>122</v>
      </c>
      <c r="AE8" s="50"/>
      <c r="AF8" s="50"/>
      <c r="AG8" s="50"/>
      <c r="AH8" s="50"/>
      <c r="AI8" s="50"/>
      <c r="AJ8" s="50"/>
      <c r="AK8" s="4"/>
      <c r="AL8" s="51">
        <f>データ!S6</f>
        <v>17585</v>
      </c>
      <c r="AM8" s="51"/>
      <c r="AN8" s="51"/>
      <c r="AO8" s="51"/>
      <c r="AP8" s="51"/>
      <c r="AQ8" s="51"/>
      <c r="AR8" s="51"/>
      <c r="AS8" s="51"/>
      <c r="AT8" s="46">
        <f>データ!T6</f>
        <v>72.760000000000005</v>
      </c>
      <c r="AU8" s="46"/>
      <c r="AV8" s="46"/>
      <c r="AW8" s="46"/>
      <c r="AX8" s="46"/>
      <c r="AY8" s="46"/>
      <c r="AZ8" s="46"/>
      <c r="BA8" s="46"/>
      <c r="BB8" s="46">
        <f>データ!U6</f>
        <v>241.68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57.38</v>
      </c>
      <c r="J10" s="46"/>
      <c r="K10" s="46"/>
      <c r="L10" s="46"/>
      <c r="M10" s="46"/>
      <c r="N10" s="46"/>
      <c r="O10" s="46"/>
      <c r="P10" s="46">
        <f>データ!P6</f>
        <v>9.18</v>
      </c>
      <c r="Q10" s="46"/>
      <c r="R10" s="46"/>
      <c r="S10" s="46"/>
      <c r="T10" s="46"/>
      <c r="U10" s="46"/>
      <c r="V10" s="46"/>
      <c r="W10" s="46">
        <f>データ!Q6</f>
        <v>100</v>
      </c>
      <c r="X10" s="46"/>
      <c r="Y10" s="46"/>
      <c r="Z10" s="46"/>
      <c r="AA10" s="46"/>
      <c r="AB10" s="46"/>
      <c r="AC10" s="46"/>
      <c r="AD10" s="51">
        <f>データ!R6</f>
        <v>2916</v>
      </c>
      <c r="AE10" s="51"/>
      <c r="AF10" s="51"/>
      <c r="AG10" s="51"/>
      <c r="AH10" s="51"/>
      <c r="AI10" s="51"/>
      <c r="AJ10" s="51"/>
      <c r="AK10" s="2"/>
      <c r="AL10" s="51">
        <f>データ!V6</f>
        <v>1611</v>
      </c>
      <c r="AM10" s="51"/>
      <c r="AN10" s="51"/>
      <c r="AO10" s="51"/>
      <c r="AP10" s="51"/>
      <c r="AQ10" s="51"/>
      <c r="AR10" s="51"/>
      <c r="AS10" s="51"/>
      <c r="AT10" s="46">
        <f>データ!W6</f>
        <v>59.91</v>
      </c>
      <c r="AU10" s="46"/>
      <c r="AV10" s="46"/>
      <c r="AW10" s="46"/>
      <c r="AX10" s="46"/>
      <c r="AY10" s="46"/>
      <c r="AZ10" s="46"/>
      <c r="BA10" s="46"/>
      <c r="BB10" s="46">
        <f>データ!X6</f>
        <v>26.89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75213</v>
      </c>
      <c r="D6" s="34">
        <f t="shared" si="3"/>
        <v>46</v>
      </c>
      <c r="E6" s="34">
        <f t="shared" si="3"/>
        <v>18</v>
      </c>
      <c r="F6" s="34">
        <f t="shared" si="3"/>
        <v>0</v>
      </c>
      <c r="G6" s="34">
        <f t="shared" si="3"/>
        <v>0</v>
      </c>
      <c r="H6" s="34" t="str">
        <f t="shared" si="3"/>
        <v>福島県　三春町</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57.38</v>
      </c>
      <c r="P6" s="35">
        <f t="shared" si="3"/>
        <v>9.18</v>
      </c>
      <c r="Q6" s="35">
        <f t="shared" si="3"/>
        <v>100</v>
      </c>
      <c r="R6" s="35">
        <f t="shared" si="3"/>
        <v>2916</v>
      </c>
      <c r="S6" s="35">
        <f t="shared" si="3"/>
        <v>17585</v>
      </c>
      <c r="T6" s="35">
        <f t="shared" si="3"/>
        <v>72.760000000000005</v>
      </c>
      <c r="U6" s="35">
        <f t="shared" si="3"/>
        <v>241.68</v>
      </c>
      <c r="V6" s="35">
        <f t="shared" si="3"/>
        <v>1611</v>
      </c>
      <c r="W6" s="35">
        <f t="shared" si="3"/>
        <v>59.91</v>
      </c>
      <c r="X6" s="35">
        <f t="shared" si="3"/>
        <v>26.89</v>
      </c>
      <c r="Y6" s="36">
        <f>IF(Y7="",NA(),Y7)</f>
        <v>104.32</v>
      </c>
      <c r="Z6" s="36">
        <f t="shared" ref="Z6:AH6" si="4">IF(Z7="",NA(),Z7)</f>
        <v>101.81</v>
      </c>
      <c r="AA6" s="36">
        <f t="shared" si="4"/>
        <v>96.56</v>
      </c>
      <c r="AB6" s="36">
        <f t="shared" si="4"/>
        <v>98</v>
      </c>
      <c r="AC6" s="36">
        <f t="shared" si="4"/>
        <v>94.16</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6">
        <f t="shared" si="5"/>
        <v>0.65</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1285.7</v>
      </c>
      <c r="AV6" s="36">
        <f t="shared" ref="AV6:BD6" si="6">IF(AV7="",NA(),AV7)</f>
        <v>575.32000000000005</v>
      </c>
      <c r="AW6" s="36">
        <f t="shared" si="6"/>
        <v>538.21</v>
      </c>
      <c r="AX6" s="36">
        <f t="shared" si="6"/>
        <v>474.71</v>
      </c>
      <c r="AY6" s="36">
        <f t="shared" si="6"/>
        <v>623.9</v>
      </c>
      <c r="AZ6" s="36">
        <f t="shared" si="6"/>
        <v>701.64</v>
      </c>
      <c r="BA6" s="36">
        <f t="shared" si="6"/>
        <v>377.59</v>
      </c>
      <c r="BB6" s="36">
        <f t="shared" si="6"/>
        <v>247.48</v>
      </c>
      <c r="BC6" s="36">
        <f t="shared" si="6"/>
        <v>221.76</v>
      </c>
      <c r="BD6" s="36">
        <f t="shared" si="6"/>
        <v>180.07</v>
      </c>
      <c r="BE6" s="35" t="str">
        <f>IF(BE7="","",IF(BE7="-","【-】","【"&amp;SUBSTITUTE(TEXT(BE7,"#,##0.00"),"-","△")&amp;"】"))</f>
        <v>【141.07】</v>
      </c>
      <c r="BF6" s="35">
        <f>IF(BF7="",NA(),BF7)</f>
        <v>0</v>
      </c>
      <c r="BG6" s="35">
        <f t="shared" ref="BG6:BO6" si="7">IF(BG7="",NA(),BG7)</f>
        <v>0</v>
      </c>
      <c r="BH6" s="35">
        <f t="shared" si="7"/>
        <v>0</v>
      </c>
      <c r="BI6" s="35">
        <f t="shared" si="7"/>
        <v>0</v>
      </c>
      <c r="BJ6" s="35">
        <f t="shared" si="7"/>
        <v>0</v>
      </c>
      <c r="BK6" s="36">
        <f t="shared" si="7"/>
        <v>430.64</v>
      </c>
      <c r="BL6" s="36">
        <f t="shared" si="7"/>
        <v>446.63</v>
      </c>
      <c r="BM6" s="36">
        <f t="shared" si="7"/>
        <v>416.91</v>
      </c>
      <c r="BN6" s="36">
        <f t="shared" si="7"/>
        <v>392.19</v>
      </c>
      <c r="BO6" s="36">
        <f t="shared" si="7"/>
        <v>413.5</v>
      </c>
      <c r="BP6" s="35" t="str">
        <f>IF(BP7="","",IF(BP7="-","【-】","【"&amp;SUBSTITUTE(TEXT(BP7,"#,##0.00"),"-","△")&amp;"】"))</f>
        <v>【346.13】</v>
      </c>
      <c r="BQ6" s="36">
        <f>IF(BQ7="",NA(),BQ7)</f>
        <v>104.83</v>
      </c>
      <c r="BR6" s="36">
        <f t="shared" ref="BR6:BZ6" si="8">IF(BR7="",NA(),BR7)</f>
        <v>101.99</v>
      </c>
      <c r="BS6" s="36">
        <f t="shared" si="8"/>
        <v>95.31</v>
      </c>
      <c r="BT6" s="36">
        <f t="shared" si="8"/>
        <v>113.34</v>
      </c>
      <c r="BU6" s="36">
        <f t="shared" si="8"/>
        <v>107.43</v>
      </c>
      <c r="BV6" s="36">
        <f t="shared" si="8"/>
        <v>58.78</v>
      </c>
      <c r="BW6" s="36">
        <f t="shared" si="8"/>
        <v>58.53</v>
      </c>
      <c r="BX6" s="36">
        <f t="shared" si="8"/>
        <v>57.93</v>
      </c>
      <c r="BY6" s="36">
        <f t="shared" si="8"/>
        <v>57.03</v>
      </c>
      <c r="BZ6" s="36">
        <f t="shared" si="8"/>
        <v>55.84</v>
      </c>
      <c r="CA6" s="35" t="str">
        <f>IF(CA7="","",IF(CA7="-","【-】","【"&amp;SUBSTITUTE(TEXT(CA7,"#,##0.00"),"-","△")&amp;"】"))</f>
        <v>【59.83】</v>
      </c>
      <c r="CB6" s="36">
        <f>IF(CB7="",NA(),CB7)</f>
        <v>106.05</v>
      </c>
      <c r="CC6" s="36">
        <f t="shared" ref="CC6:CK6" si="9">IF(CC7="",NA(),CC7)</f>
        <v>119.17</v>
      </c>
      <c r="CD6" s="36">
        <f t="shared" si="9"/>
        <v>127.82</v>
      </c>
      <c r="CE6" s="36">
        <f t="shared" si="9"/>
        <v>100.32</v>
      </c>
      <c r="CF6" s="36">
        <f t="shared" si="9"/>
        <v>107.32</v>
      </c>
      <c r="CG6" s="36">
        <f t="shared" si="9"/>
        <v>257.02999999999997</v>
      </c>
      <c r="CH6" s="36">
        <f t="shared" si="9"/>
        <v>266.57</v>
      </c>
      <c r="CI6" s="36">
        <f t="shared" si="9"/>
        <v>276.93</v>
      </c>
      <c r="CJ6" s="36">
        <f t="shared" si="9"/>
        <v>283.73</v>
      </c>
      <c r="CK6" s="36">
        <f t="shared" si="9"/>
        <v>287.57</v>
      </c>
      <c r="CL6" s="35" t="str">
        <f>IF(CL7="","",IF(CL7="-","【-】","【"&amp;SUBSTITUTE(TEXT(CL7,"#,##0.00"),"-","△")&amp;"】"))</f>
        <v>【268.69】</v>
      </c>
      <c r="CM6" s="36">
        <f>IF(CM7="",NA(),CM7)</f>
        <v>25.92</v>
      </c>
      <c r="CN6" s="36">
        <f t="shared" ref="CN6:CV6" si="10">IF(CN7="",NA(),CN7)</f>
        <v>76.459999999999994</v>
      </c>
      <c r="CO6" s="36">
        <f t="shared" si="10"/>
        <v>74.790000000000006</v>
      </c>
      <c r="CP6" s="36">
        <f t="shared" si="10"/>
        <v>77.38</v>
      </c>
      <c r="CQ6" s="36">
        <f t="shared" si="10"/>
        <v>76.08</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3.99</v>
      </c>
      <c r="DJ6" s="36">
        <f t="shared" ref="DJ6:DR6" si="12">IF(DJ7="",NA(),DJ7)</f>
        <v>4.24</v>
      </c>
      <c r="DK6" s="36">
        <f t="shared" si="12"/>
        <v>16.170000000000002</v>
      </c>
      <c r="DL6" s="36">
        <f t="shared" si="12"/>
        <v>17.489999999999998</v>
      </c>
      <c r="DM6" s="36">
        <f t="shared" si="12"/>
        <v>18.61</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x14ac:dyDescent="0.15">
      <c r="A7" s="29"/>
      <c r="B7" s="38">
        <v>2016</v>
      </c>
      <c r="C7" s="38">
        <v>75213</v>
      </c>
      <c r="D7" s="38">
        <v>46</v>
      </c>
      <c r="E7" s="38">
        <v>18</v>
      </c>
      <c r="F7" s="38">
        <v>0</v>
      </c>
      <c r="G7" s="38">
        <v>0</v>
      </c>
      <c r="H7" s="38" t="s">
        <v>108</v>
      </c>
      <c r="I7" s="38" t="s">
        <v>109</v>
      </c>
      <c r="J7" s="38" t="s">
        <v>110</v>
      </c>
      <c r="K7" s="38" t="s">
        <v>111</v>
      </c>
      <c r="L7" s="38" t="s">
        <v>112</v>
      </c>
      <c r="M7" s="38"/>
      <c r="N7" s="39" t="s">
        <v>113</v>
      </c>
      <c r="O7" s="39">
        <v>57.38</v>
      </c>
      <c r="P7" s="39">
        <v>9.18</v>
      </c>
      <c r="Q7" s="39">
        <v>100</v>
      </c>
      <c r="R7" s="39">
        <v>2916</v>
      </c>
      <c r="S7" s="39">
        <v>17585</v>
      </c>
      <c r="T7" s="39">
        <v>72.760000000000005</v>
      </c>
      <c r="U7" s="39">
        <v>241.68</v>
      </c>
      <c r="V7" s="39">
        <v>1611</v>
      </c>
      <c r="W7" s="39">
        <v>59.91</v>
      </c>
      <c r="X7" s="39">
        <v>26.89</v>
      </c>
      <c r="Y7" s="39">
        <v>104.32</v>
      </c>
      <c r="Z7" s="39">
        <v>101.81</v>
      </c>
      <c r="AA7" s="39">
        <v>96.56</v>
      </c>
      <c r="AB7" s="39">
        <v>98</v>
      </c>
      <c r="AC7" s="39">
        <v>94.16</v>
      </c>
      <c r="AD7" s="39">
        <v>97.09</v>
      </c>
      <c r="AE7" s="39">
        <v>89.7</v>
      </c>
      <c r="AF7" s="39">
        <v>90.66</v>
      </c>
      <c r="AG7" s="39">
        <v>89.69</v>
      </c>
      <c r="AH7" s="39">
        <v>85.72</v>
      </c>
      <c r="AI7" s="39">
        <v>80.959999999999994</v>
      </c>
      <c r="AJ7" s="39">
        <v>0</v>
      </c>
      <c r="AK7" s="39">
        <v>0</v>
      </c>
      <c r="AL7" s="39">
        <v>0</v>
      </c>
      <c r="AM7" s="39">
        <v>0</v>
      </c>
      <c r="AN7" s="39">
        <v>0.65</v>
      </c>
      <c r="AO7" s="39">
        <v>42.06</v>
      </c>
      <c r="AP7" s="39">
        <v>76.069999999999993</v>
      </c>
      <c r="AQ7" s="39">
        <v>91.1</v>
      </c>
      <c r="AR7" s="39">
        <v>124.89</v>
      </c>
      <c r="AS7" s="39">
        <v>129.72999999999999</v>
      </c>
      <c r="AT7" s="39">
        <v>213.56</v>
      </c>
      <c r="AU7" s="39">
        <v>1285.7</v>
      </c>
      <c r="AV7" s="39">
        <v>575.32000000000005</v>
      </c>
      <c r="AW7" s="39">
        <v>538.21</v>
      </c>
      <c r="AX7" s="39">
        <v>474.71</v>
      </c>
      <c r="AY7" s="39">
        <v>623.9</v>
      </c>
      <c r="AZ7" s="39">
        <v>701.64</v>
      </c>
      <c r="BA7" s="39">
        <v>377.59</v>
      </c>
      <c r="BB7" s="39">
        <v>247.48</v>
      </c>
      <c r="BC7" s="39">
        <v>221.76</v>
      </c>
      <c r="BD7" s="39">
        <v>180.07</v>
      </c>
      <c r="BE7" s="39">
        <v>141.07</v>
      </c>
      <c r="BF7" s="39">
        <v>0</v>
      </c>
      <c r="BG7" s="39">
        <v>0</v>
      </c>
      <c r="BH7" s="39">
        <v>0</v>
      </c>
      <c r="BI7" s="39">
        <v>0</v>
      </c>
      <c r="BJ7" s="39">
        <v>0</v>
      </c>
      <c r="BK7" s="39">
        <v>430.64</v>
      </c>
      <c r="BL7" s="39">
        <v>446.63</v>
      </c>
      <c r="BM7" s="39">
        <v>416.91</v>
      </c>
      <c r="BN7" s="39">
        <v>392.19</v>
      </c>
      <c r="BO7" s="39">
        <v>413.5</v>
      </c>
      <c r="BP7" s="39">
        <v>346.13</v>
      </c>
      <c r="BQ7" s="39">
        <v>104.83</v>
      </c>
      <c r="BR7" s="39">
        <v>101.99</v>
      </c>
      <c r="BS7" s="39">
        <v>95.31</v>
      </c>
      <c r="BT7" s="39">
        <v>113.34</v>
      </c>
      <c r="BU7" s="39">
        <v>107.43</v>
      </c>
      <c r="BV7" s="39">
        <v>58.78</v>
      </c>
      <c r="BW7" s="39">
        <v>58.53</v>
      </c>
      <c r="BX7" s="39">
        <v>57.93</v>
      </c>
      <c r="BY7" s="39">
        <v>57.03</v>
      </c>
      <c r="BZ7" s="39">
        <v>55.84</v>
      </c>
      <c r="CA7" s="39">
        <v>59.83</v>
      </c>
      <c r="CB7" s="39">
        <v>106.05</v>
      </c>
      <c r="CC7" s="39">
        <v>119.17</v>
      </c>
      <c r="CD7" s="39">
        <v>127.82</v>
      </c>
      <c r="CE7" s="39">
        <v>100.32</v>
      </c>
      <c r="CF7" s="39">
        <v>107.32</v>
      </c>
      <c r="CG7" s="39">
        <v>257.02999999999997</v>
      </c>
      <c r="CH7" s="39">
        <v>266.57</v>
      </c>
      <c r="CI7" s="39">
        <v>276.93</v>
      </c>
      <c r="CJ7" s="39">
        <v>283.73</v>
      </c>
      <c r="CK7" s="39">
        <v>287.57</v>
      </c>
      <c r="CL7" s="39">
        <v>268.69</v>
      </c>
      <c r="CM7" s="39">
        <v>25.92</v>
      </c>
      <c r="CN7" s="39">
        <v>76.459999999999994</v>
      </c>
      <c r="CO7" s="39">
        <v>74.790000000000006</v>
      </c>
      <c r="CP7" s="39">
        <v>77.38</v>
      </c>
      <c r="CQ7" s="39">
        <v>76.08</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3.99</v>
      </c>
      <c r="DJ7" s="39">
        <v>4.24</v>
      </c>
      <c r="DK7" s="39">
        <v>16.170000000000002</v>
      </c>
      <c r="DL7" s="39">
        <v>17.489999999999998</v>
      </c>
      <c r="DM7" s="39">
        <v>18.61</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2017-12-25T02:00:04Z</dcterms:created>
  <dcterms:modified xsi:type="dcterms:W3CDTF">2018-02-26T07:56:19Z</dcterms:modified>
  <cp:category/>
</cp:coreProperties>
</file>