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9\Downloads\"/>
    </mc:Choice>
  </mc:AlternateContent>
  <workbookProtection workbookAlgorithmName="SHA-512" workbookHashValue="n8LQtvBQFhE/jzlfr0PBkqFWPW67SVNeiwccyfy4fEewJS85Mc0+ylB1GSrIdTKwQMOVZbqgbQQNg60wWSvyxw==" workbookSaltValue="/M/KYiSNp0dxB3A7sXvdIQ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LJ77" i="4" s="1"/>
  <c r="DW7" i="5"/>
  <c r="DV7" i="5"/>
  <c r="DJ7" i="5"/>
  <c r="DI7" i="5"/>
  <c r="CV7" i="5"/>
  <c r="CU7" i="5"/>
  <c r="CT7" i="5"/>
  <c r="LJ54" i="4" s="1"/>
  <c r="CS7" i="5"/>
  <c r="CR7" i="5"/>
  <c r="CQ7" i="5"/>
  <c r="ML53" i="4" s="1"/>
  <c r="CP7" i="5"/>
  <c r="LX53" i="4" s="1"/>
  <c r="CO7" i="5"/>
  <c r="LJ53" i="4" s="1"/>
  <c r="CN7" i="5"/>
  <c r="CM7" i="5"/>
  <c r="CK7" i="5"/>
  <c r="IX54" i="4" s="1"/>
  <c r="CJ7" i="5"/>
  <c r="IJ54" i="4" s="1"/>
  <c r="CI7" i="5"/>
  <c r="CH7" i="5"/>
  <c r="HH54" i="4" s="1"/>
  <c r="CG7" i="5"/>
  <c r="GT54" i="4" s="1"/>
  <c r="CF7" i="5"/>
  <c r="IX53" i="4" s="1"/>
  <c r="CE7" i="5"/>
  <c r="CD7" i="5"/>
  <c r="HV53" i="4" s="1"/>
  <c r="CC7" i="5"/>
  <c r="HH53" i="4" s="1"/>
  <c r="CB7" i="5"/>
  <c r="GT53" i="4" s="1"/>
  <c r="BZ7" i="5"/>
  <c r="BY7" i="5"/>
  <c r="BX7" i="5"/>
  <c r="EH54" i="4" s="1"/>
  <c r="BW7" i="5"/>
  <c r="DT54" i="4" s="1"/>
  <c r="BV7" i="5"/>
  <c r="BU7" i="5"/>
  <c r="BT7" i="5"/>
  <c r="BS7" i="5"/>
  <c r="EH53" i="4" s="1"/>
  <c r="BR7" i="5"/>
  <c r="BQ7" i="5"/>
  <c r="DF53" i="4" s="1"/>
  <c r="BO7" i="5"/>
  <c r="BV54" i="4" s="1"/>
  <c r="BN7" i="5"/>
  <c r="BH54" i="4" s="1"/>
  <c r="BM7" i="5"/>
  <c r="BL7" i="5"/>
  <c r="BK7" i="5"/>
  <c r="R54" i="4" s="1"/>
  <c r="BJ7" i="5"/>
  <c r="BI7" i="5"/>
  <c r="BH7" i="5"/>
  <c r="BG7" i="5"/>
  <c r="AF53" i="4" s="1"/>
  <c r="BF7" i="5"/>
  <c r="BD7" i="5"/>
  <c r="BC7" i="5"/>
  <c r="BB7" i="5"/>
  <c r="HV32" i="4" s="1"/>
  <c r="BA7" i="5"/>
  <c r="AZ7" i="5"/>
  <c r="AY7" i="5"/>
  <c r="IX31" i="4" s="1"/>
  <c r="AX7" i="5"/>
  <c r="IJ31" i="4" s="1"/>
  <c r="AW7" i="5"/>
  <c r="HV31" i="4" s="1"/>
  <c r="AV7" i="5"/>
  <c r="AU7" i="5"/>
  <c r="AS7" i="5"/>
  <c r="FJ32" i="4" s="1"/>
  <c r="AR7" i="5"/>
  <c r="EV32" i="4" s="1"/>
  <c r="AQ7" i="5"/>
  <c r="AP7" i="5"/>
  <c r="DT32" i="4" s="1"/>
  <c r="AO7" i="5"/>
  <c r="DF32" i="4" s="1"/>
  <c r="AN7" i="5"/>
  <c r="FJ31" i="4" s="1"/>
  <c r="AM7" i="5"/>
  <c r="AL7" i="5"/>
  <c r="EH31" i="4" s="1"/>
  <c r="AK7" i="5"/>
  <c r="DT31" i="4" s="1"/>
  <c r="AJ7" i="5"/>
  <c r="DF31" i="4" s="1"/>
  <c r="AH7" i="5"/>
  <c r="AG7" i="5"/>
  <c r="AF7" i="5"/>
  <c r="AT32" i="4" s="1"/>
  <c r="AE7" i="5"/>
  <c r="AF32" i="4" s="1"/>
  <c r="AD7" i="5"/>
  <c r="AC7" i="5"/>
  <c r="AB7" i="5"/>
  <c r="BH31" i="4" s="1"/>
  <c r="AA7" i="5"/>
  <c r="Z7" i="5"/>
  <c r="Y7" i="5"/>
  <c r="X7" i="5"/>
  <c r="LO10" i="4" s="1"/>
  <c r="W7" i="5"/>
  <c r="V7" i="5"/>
  <c r="U7" i="5"/>
  <c r="T7" i="5"/>
  <c r="S7" i="5"/>
  <c r="R7" i="5"/>
  <c r="Q7" i="5"/>
  <c r="P7" i="5"/>
  <c r="AQ10" i="4" s="1"/>
  <c r="O7" i="5"/>
  <c r="B10" i="4" s="1"/>
  <c r="N7" i="5"/>
  <c r="M7" i="5"/>
  <c r="DU8" i="4" s="1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J6" i="5"/>
  <c r="CU76" i="4" s="1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H88" i="4"/>
  <c r="E88" i="4"/>
  <c r="D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67" i="4"/>
  <c r="ML54" i="4"/>
  <c r="LX54" i="4"/>
  <c r="KV54" i="4"/>
  <c r="KH54" i="4"/>
  <c r="HV54" i="4"/>
  <c r="FJ54" i="4"/>
  <c r="EV54" i="4"/>
  <c r="DF54" i="4"/>
  <c r="AT54" i="4"/>
  <c r="AF54" i="4"/>
  <c r="KV53" i="4"/>
  <c r="KH53" i="4"/>
  <c r="IJ53" i="4"/>
  <c r="FJ53" i="4"/>
  <c r="EV53" i="4"/>
  <c r="DT53" i="4"/>
  <c r="BV53" i="4"/>
  <c r="BH53" i="4"/>
  <c r="AT53" i="4"/>
  <c r="R53" i="4"/>
  <c r="IX32" i="4"/>
  <c r="IJ32" i="4"/>
  <c r="HH32" i="4"/>
  <c r="GT32" i="4"/>
  <c r="EH32" i="4"/>
  <c r="BV32" i="4"/>
  <c r="BH32" i="4"/>
  <c r="R32" i="4"/>
  <c r="HH31" i="4"/>
  <c r="GT31" i="4"/>
  <c r="EV31" i="4"/>
  <c r="BV31" i="4"/>
  <c r="AT31" i="4"/>
  <c r="AF31" i="4"/>
  <c r="R31" i="4"/>
  <c r="JV10" i="4"/>
  <c r="IC10" i="4"/>
  <c r="DU10" i="4"/>
  <c r="CF10" i="4"/>
  <c r="LO8" i="4"/>
  <c r="JV8" i="4"/>
  <c r="IC8" i="4"/>
  <c r="B8" i="4"/>
  <c r="B6" i="4"/>
  <c r="N88" i="4" l="1"/>
  <c r="IX76" i="4"/>
  <c r="ML52" i="4"/>
  <c r="BV30" i="4"/>
  <c r="IX52" i="4"/>
  <c r="IX30" i="4"/>
  <c r="BV76" i="4"/>
  <c r="FJ52" i="4"/>
  <c r="ML76" i="4"/>
  <c r="BV52" i="4"/>
  <c r="FJ30" i="4"/>
  <c r="C11" i="5"/>
  <c r="D11" i="5"/>
  <c r="E11" i="5"/>
  <c r="B11" i="5"/>
  <c r="AT76" i="4" l="1"/>
  <c r="EH52" i="4"/>
  <c r="HV30" i="4"/>
  <c r="LJ76" i="4"/>
  <c r="AT52" i="4"/>
  <c r="EH30" i="4"/>
  <c r="LJ52" i="4"/>
  <c r="AT30" i="4"/>
  <c r="HV76" i="4"/>
  <c r="HV52" i="4"/>
  <c r="HH52" i="4"/>
  <c r="AF76" i="4"/>
  <c r="DT52" i="4"/>
  <c r="HH30" i="4"/>
  <c r="KV76" i="4"/>
  <c r="AF52" i="4"/>
  <c r="DT30" i="4"/>
  <c r="HH76" i="4"/>
  <c r="KV52" i="4"/>
  <c r="AF30" i="4"/>
  <c r="GT76" i="4"/>
  <c r="KH52" i="4"/>
  <c r="R30" i="4"/>
  <c r="GT52" i="4"/>
  <c r="DF52" i="4"/>
  <c r="R76" i="4"/>
  <c r="GT30" i="4"/>
  <c r="DF30" i="4"/>
  <c r="KH76" i="4"/>
  <c r="R52" i="4"/>
  <c r="LX76" i="4"/>
  <c r="BH52" i="4"/>
  <c r="EV30" i="4"/>
  <c r="IJ76" i="4"/>
  <c r="LX52" i="4"/>
  <c r="BH30" i="4"/>
  <c r="IJ30" i="4"/>
  <c r="IJ52" i="4"/>
  <c r="BH76" i="4"/>
  <c r="EV52" i="4"/>
</calcChain>
</file>

<file path=xl/sharedStrings.xml><?xml version="1.0" encoding="utf-8"?>
<sst xmlns="http://schemas.openxmlformats.org/spreadsheetml/2006/main" count="315" uniqueCount="146">
  <si>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</si>
  <si>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</si>
  <si>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</si>
  <si>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</si>
  <si>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</si>
  <si>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</si>
  <si>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</si>
  <si>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</si>
  <si>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</si>
  <si>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</si>
  <si>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</si>
  <si>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</si>
  <si>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</si>
  <si>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</si>
  <si>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</si>
  <si>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</si>
  <si>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</si>
  <si>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</si>
  <si>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</si>
  <si>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</si>
  <si>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</si>
  <si>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</si>
  <si>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</si>
  <si>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</si>
  <si>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</si>
  <si>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</si>
  <si>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</si>
  <si>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</si>
  <si>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</si>
  <si>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</si>
  <si>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</si>
  <si>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</si>
  <si>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</si>
  <si>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</si>
  <si>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</si>
  <si>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</si>
  <si>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</si>
  <si>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</si>
  <si>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</si>
  <si>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</si>
  <si>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</si>
  <si>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</si>
  <si>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</si>
  <si>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</si>
  <si>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</si>
  <si>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</si>
  <si>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</si>
  <si>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</si>
  <si>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</si>
  <si>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</si>
  <si>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</si>
  <si>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</si>
  <si>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</si>
  <si>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</si>
  <si>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</si>
  <si>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</si>
  <si>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</si>
  <si>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</si>
  <si>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</si>
  <si>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</si>
  <si>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</si>
  <si>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</si>
  <si>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</si>
  <si>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</si>
  <si>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</si>
  <si>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</si>
  <si>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</si>
  <si>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</si>
  <si>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</si>
  <si>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</si>
  <si>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</si>
  <si>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</si>
  <si>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</si>
  <si>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</si>
  <si>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</si>
  <si>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</si>
  <si>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</si>
  <si>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</si>
  <si>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</si>
  <si>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</si>
  <si>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</si>
  <si>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</si>
  <si>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</si>
  <si>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</si>
  <si>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</si>
  <si>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</si>
  <si>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</si>
  <si>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</si>
  <si>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</si>
  <si>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</si>
  <si>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</si>
  <si>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</si>
  <si>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</si>
  <si>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</si>
  <si>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</si>
  <si>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</si>
  <si>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</si>
  <si>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</si>
  <si>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</si>
  <si>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</si>
  <si>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</si>
  <si>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</si>
  <si>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</si>
  <si>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</si>
  <si>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</si>
  <si>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</si>
  <si>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</si>
  <si>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</si>
  <si>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</si>
  <si>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</si>
  <si>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</si>
  <si>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</si>
  <si>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</si>
  <si>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</si>
  <si>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</si>
  <si>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</si>
  <si>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</si>
  <si>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</si>
  <si>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</si>
  <si>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</si>
  <si>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</si>
  <si>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</si>
  <si>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</si>
  <si>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</si>
  <si>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</si>
  <si>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</si>
  <si>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福島県　須賀川市</t>
  </si>
  <si>
    <t>やまゆり荘</t>
  </si>
  <si>
    <t>法非適用</t>
  </si>
  <si>
    <t>観光施設事業</t>
  </si>
  <si>
    <t>休養宿泊施設</t>
  </si>
  <si>
    <t>Ａ１Ｂ１</t>
  </si>
  <si>
    <t>該当数値なし</t>
  </si>
  <si>
    <t>導入なし</t>
  </si>
  <si>
    <t>無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</si>
  <si>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</si>
  <si>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</si>
  <si>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</si>
  <si>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</si>
  <si>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</si>
  <si>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</si>
  <si>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企業債残高はないが、建設から23年が経過しているため、老朽化等による施設の修繕が継続的に必要である。</t>
    <rPh sb="1" eb="3">
      <t>キギョウ</t>
    </rPh>
    <rPh sb="3" eb="4">
      <t>サイ</t>
    </rPh>
    <rPh sb="4" eb="6">
      <t>ザンダカ</t>
    </rPh>
    <rPh sb="11" eb="13">
      <t>ケンセツ</t>
    </rPh>
    <rPh sb="17" eb="18">
      <t>ネン</t>
    </rPh>
    <rPh sb="19" eb="21">
      <t>ケイカ</t>
    </rPh>
    <rPh sb="28" eb="31">
      <t>ロウキュウカ</t>
    </rPh>
    <rPh sb="31" eb="32">
      <t>トウ</t>
    </rPh>
    <rPh sb="35" eb="37">
      <t>シセツ</t>
    </rPh>
    <rPh sb="38" eb="40">
      <t>シュウゼン</t>
    </rPh>
    <rPh sb="41" eb="44">
      <t>ケイゾクテキ</t>
    </rPh>
    <rPh sb="45" eb="47">
      <t>ヒツヨウ</t>
    </rPh>
    <phoneticPr fontId="6"/>
  </si>
  <si>
    <t>　県延宿泊者数に対する、本市の宿泊者の割合は増加傾向にあるが、当該施設の宿泊者数は低い水準で横ばいである。</t>
    <rPh sb="1" eb="2">
      <t>ケン</t>
    </rPh>
    <rPh sb="2" eb="3">
      <t>ノ</t>
    </rPh>
    <rPh sb="3" eb="6">
      <t>シュクハクシャ</t>
    </rPh>
    <rPh sb="6" eb="7">
      <t>スウ</t>
    </rPh>
    <rPh sb="8" eb="9">
      <t>タイ</t>
    </rPh>
    <rPh sb="12" eb="14">
      <t>ホンシ</t>
    </rPh>
    <rPh sb="15" eb="17">
      <t>シュクハク</t>
    </rPh>
    <rPh sb="17" eb="18">
      <t>シャ</t>
    </rPh>
    <rPh sb="19" eb="21">
      <t>ワリアイ</t>
    </rPh>
    <rPh sb="22" eb="24">
      <t>ゾウカ</t>
    </rPh>
    <rPh sb="24" eb="26">
      <t>ケイコウ</t>
    </rPh>
    <rPh sb="31" eb="33">
      <t>トウガイ</t>
    </rPh>
    <rPh sb="33" eb="35">
      <t>シセツ</t>
    </rPh>
    <rPh sb="36" eb="39">
      <t>シュクハクシャ</t>
    </rPh>
    <rPh sb="39" eb="40">
      <t>スウ</t>
    </rPh>
    <rPh sb="41" eb="42">
      <t>ヒク</t>
    </rPh>
    <rPh sb="43" eb="45">
      <t>スイジュン</t>
    </rPh>
    <rPh sb="46" eb="47">
      <t>ヨコ</t>
    </rPh>
    <phoneticPr fontId="6"/>
  </si>
  <si>
    <t>　収益等の状況、利用状況については東日本大震災以降、H26まで営業を休止していたことに伴い、H26までの指標は平均値に満たない状況であるが、営業を再開したH27以降からの指標は回復傾向にある。
　しかし、当該施設は料金収入のみでは運営ができない状況であり、他会計からの繰入に依存している。</t>
    <rPh sb="85" eb="87">
      <t>シヒョウ</t>
    </rPh>
    <rPh sb="102" eb="104">
      <t>トウガイ</t>
    </rPh>
    <rPh sb="104" eb="106">
      <t>シセツ</t>
    </rPh>
    <rPh sb="128" eb="129">
      <t>タ</t>
    </rPh>
    <rPh sb="129" eb="131">
      <t>カイケイ</t>
    </rPh>
    <rPh sb="134" eb="136">
      <t>クリイレ</t>
    </rPh>
    <rPh sb="137" eb="139">
      <t>イゾン</t>
    </rPh>
    <phoneticPr fontId="6"/>
  </si>
  <si>
    <t>非設置</t>
    <rPh sb="0" eb="1">
      <t>ヒ</t>
    </rPh>
    <rPh sb="1" eb="3">
      <t>セッチ</t>
    </rPh>
    <phoneticPr fontId="6"/>
  </si>
  <si>
    <t>①収益的収支比率
　H24、H26は100％を下回ったが、H27以降は100％を維持している。
②他会計補助金比率
　H24、H26は80％程度を他会計補助金に依存しているが、H27以降は30～40％程度に減少している。
③宿泊者一人当たりの他会計補助金額
　日帰り利用が主で、宿泊利用が少ないため、H27は2,086千円、H28は375千円程度となり、類似施設の平均値や全国平均値を上回っている。
④定員稼働率
　日帰り利用が主であるため、宿泊定員稼働率は極めて低い。
⑤売上高人件費比率
　東日本大震災の影響によりH27からの営業再開のため、H26の比率は大幅に高いが、H27以降は減少傾向にある。
⑥売上高GOP比率
　東日本大震災の影響によりH27からの営業再開のため、H26の比率は大幅に低いが、H27以降は上昇傾向にある。
⑦EBITDA
　マイナス値ではあるが、類似施設の平均値を上回っている。H28が前年度の数値を下回っていいるのは、3か月程度休業したことに伴い、収益が減少したためである。</t>
    <rPh sb="1" eb="4">
      <t>シュウエキテキ</t>
    </rPh>
    <rPh sb="4" eb="6">
      <t>シュウシ</t>
    </rPh>
    <rPh sb="6" eb="8">
      <t>ヒリツ</t>
    </rPh>
    <rPh sb="23" eb="25">
      <t>シタマワ</t>
    </rPh>
    <rPh sb="32" eb="34">
      <t>イコウ</t>
    </rPh>
    <rPh sb="40" eb="42">
      <t>イジ</t>
    </rPh>
    <rPh sb="49" eb="50">
      <t>タ</t>
    </rPh>
    <rPh sb="50" eb="52">
      <t>カイケイ</t>
    </rPh>
    <rPh sb="52" eb="55">
      <t>ホジョキン</t>
    </rPh>
    <rPh sb="55" eb="57">
      <t>ヒリツ</t>
    </rPh>
    <rPh sb="80" eb="82">
      <t>イゾン</t>
    </rPh>
    <rPh sb="91" eb="93">
      <t>イコウ</t>
    </rPh>
    <rPh sb="100" eb="102">
      <t>テイド</t>
    </rPh>
    <rPh sb="103" eb="105">
      <t>ゲンショウ</t>
    </rPh>
    <rPh sb="112" eb="115">
      <t>シュクハクシャ</t>
    </rPh>
    <rPh sb="115" eb="117">
      <t>ヒトリ</t>
    </rPh>
    <rPh sb="117" eb="118">
      <t>ア</t>
    </rPh>
    <rPh sb="121" eb="122">
      <t>タ</t>
    </rPh>
    <rPh sb="122" eb="124">
      <t>カイケイ</t>
    </rPh>
    <rPh sb="124" eb="126">
      <t>ホジョ</t>
    </rPh>
    <rPh sb="126" eb="128">
      <t>キンガク</t>
    </rPh>
    <rPh sb="130" eb="132">
      <t>ヒガエ</t>
    </rPh>
    <rPh sb="133" eb="135">
      <t>リヨウ</t>
    </rPh>
    <rPh sb="136" eb="137">
      <t>シュ</t>
    </rPh>
    <rPh sb="139" eb="141">
      <t>シュクハク</t>
    </rPh>
    <rPh sb="141" eb="143">
      <t>リヨウ</t>
    </rPh>
    <rPh sb="144" eb="145">
      <t>スク</t>
    </rPh>
    <rPh sb="159" eb="161">
      <t>センエン</t>
    </rPh>
    <rPh sb="192" eb="193">
      <t>ウエ</t>
    </rPh>
    <rPh sb="201" eb="203">
      <t>テイイン</t>
    </rPh>
    <rPh sb="203" eb="205">
      <t>カドウ</t>
    </rPh>
    <rPh sb="205" eb="206">
      <t>リツ</t>
    </rPh>
    <rPh sb="221" eb="223">
      <t>シュクハク</t>
    </rPh>
    <rPh sb="223" eb="225">
      <t>テイイン</t>
    </rPh>
    <rPh sb="225" eb="227">
      <t>カドウ</t>
    </rPh>
    <rPh sb="227" eb="228">
      <t>リツ</t>
    </rPh>
    <rPh sb="229" eb="230">
      <t>キワ</t>
    </rPh>
    <rPh sb="232" eb="233">
      <t>ヒク</t>
    </rPh>
    <rPh sb="237" eb="239">
      <t>ウリアゲ</t>
    </rPh>
    <rPh sb="239" eb="240">
      <t>ダカ</t>
    </rPh>
    <rPh sb="240" eb="243">
      <t>ジンケンヒ</t>
    </rPh>
    <rPh sb="243" eb="244">
      <t>ヒ</t>
    </rPh>
    <rPh sb="244" eb="245">
      <t>リツ</t>
    </rPh>
    <rPh sb="247" eb="248">
      <t>ヒガシ</t>
    </rPh>
    <rPh sb="248" eb="250">
      <t>ニホン</t>
    </rPh>
    <rPh sb="250" eb="253">
      <t>ダイシンサイ</t>
    </rPh>
    <rPh sb="254" eb="256">
      <t>エイキョウ</t>
    </rPh>
    <rPh sb="265" eb="267">
      <t>エイギョウ</t>
    </rPh>
    <rPh sb="267" eb="269">
      <t>サイカイ</t>
    </rPh>
    <rPh sb="277" eb="279">
      <t>ヒリツ</t>
    </rPh>
    <rPh sb="280" eb="282">
      <t>オオハバ</t>
    </rPh>
    <rPh sb="283" eb="284">
      <t>タカ</t>
    </rPh>
    <rPh sb="290" eb="292">
      <t>イコウ</t>
    </rPh>
    <rPh sb="293" eb="295">
      <t>ゲンショウ</t>
    </rPh>
    <rPh sb="295" eb="297">
      <t>ケイコウ</t>
    </rPh>
    <rPh sb="303" eb="305">
      <t>ウリアゲ</t>
    </rPh>
    <rPh sb="305" eb="306">
      <t>ダカ</t>
    </rPh>
    <rPh sb="309" eb="311">
      <t>ヒリツ</t>
    </rPh>
    <rPh sb="349" eb="350">
      <t>ヒク</t>
    </rPh>
    <rPh sb="359" eb="361">
      <t>ジョウショウ</t>
    </rPh>
    <rPh sb="388" eb="390">
      <t>ルイジ</t>
    </rPh>
    <rPh sb="390" eb="392">
      <t>シセツ</t>
    </rPh>
    <rPh sb="393" eb="396">
      <t>ヘイキンチ</t>
    </rPh>
    <rPh sb="397" eb="399">
      <t>ウワマワ</t>
    </rPh>
    <rPh sb="408" eb="411">
      <t>ゼンネンド</t>
    </rPh>
    <rPh sb="412" eb="414">
      <t>スウチ</t>
    </rPh>
    <rPh sb="415" eb="417">
      <t>シタマワ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</si>
</sst>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5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0" xfId="1" applyFont="1" applyBorder="1" applyAlignment="1" applyProtection="1">
      <alignment horizontal="left" vertical="top" wrapText="1"/>
      <protection locked="0"/>
    </xf>
    <xf numFmtId="0" fontId="13" fillId="0" borderId="11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12" xfId="1" applyFont="1" applyBorder="1" applyAlignment="1" applyProtection="1">
      <alignment horizontal="left" vertical="top" wrapText="1"/>
      <protection locked="0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2086050</c:v>
                </c:pt>
                <c:pt idx="4">
                  <c:v>374533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56424"/>
        <c:axId val="33411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16675</c:v>
                </c:pt>
                <c:pt idx="1">
                  <c:v>27599</c:v>
                </c:pt>
                <c:pt idx="2">
                  <c:v>4581</c:v>
                </c:pt>
                <c:pt idx="3">
                  <c:v>41279</c:v>
                </c:pt>
                <c:pt idx="4">
                  <c:v>19759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456424"/>
        <c:axId val="334118712"/>
      </c:lineChart>
      <c:dateAx>
        <c:axId val="33445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18712"/>
        <c:crosses val="autoZero"/>
        <c:auto val="1"/>
        <c:lblOffset val="100"/>
        <c:baseTimeUnit val="years"/>
      </c:dateAx>
      <c:valAx>
        <c:axId val="33411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456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42.4</c:v>
                </c:pt>
                <c:pt idx="2">
                  <c:v>81.400000000000006</c:v>
                </c:pt>
                <c:pt idx="3">
                  <c:v>27.5</c:v>
                </c:pt>
                <c:pt idx="4">
                  <c:v>37.799999999999997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115576"/>
        <c:axId val="33411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34.1</c:v>
                </c:pt>
                <c:pt idx="2">
                  <c:v>41.2</c:v>
                </c:pt>
                <c:pt idx="3">
                  <c:v>37.299999999999997</c:v>
                </c:pt>
                <c:pt idx="4">
                  <c:v>38.9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15576"/>
        <c:axId val="334115968"/>
      </c:lineChart>
      <c:dateAx>
        <c:axId val="334115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15968"/>
        <c:crosses val="autoZero"/>
        <c:auto val="1"/>
        <c:lblOffset val="100"/>
        <c:baseTimeUnit val="years"/>
      </c:dateAx>
      <c:valAx>
        <c:axId val="33411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115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92.3</c:v>
                </c:pt>
                <c:pt idx="1">
                  <c:v>105.8</c:v>
                </c:pt>
                <c:pt idx="2">
                  <c:v>89.3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121064"/>
        <c:axId val="33411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87.8</c:v>
                </c:pt>
                <c:pt idx="2">
                  <c:v>89</c:v>
                </c:pt>
                <c:pt idx="3">
                  <c:v>93</c:v>
                </c:pt>
                <c:pt idx="4">
                  <c:v>89.8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21064"/>
        <c:axId val="334118320"/>
      </c:lineChart>
      <c:dateAx>
        <c:axId val="33412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18320"/>
        <c:crosses val="autoZero"/>
        <c:auto val="1"/>
        <c:lblOffset val="100"/>
        <c:baseTimeUnit val="years"/>
      </c:dateAx>
      <c:valAx>
        <c:axId val="33411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121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-7010</c:v>
                </c:pt>
                <c:pt idx="1">
                  <c:v>-1071</c:v>
                </c:pt>
                <c:pt idx="2">
                  <c:v>-6622</c:v>
                </c:pt>
                <c:pt idx="3">
                  <c:v>-8344</c:v>
                </c:pt>
                <c:pt idx="4">
                  <c:v>-10113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117928"/>
        <c:axId val="334119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-5593</c:v>
                </c:pt>
                <c:pt idx="1">
                  <c:v>-7656</c:v>
                </c:pt>
                <c:pt idx="2">
                  <c:v>-10899</c:v>
                </c:pt>
                <c:pt idx="3">
                  <c:v>-10769</c:v>
                </c:pt>
                <c:pt idx="4">
                  <c:v>-11424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17928"/>
        <c:axId val="334119496"/>
      </c:lineChart>
      <c:dateAx>
        <c:axId val="334117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19496"/>
        <c:crosses val="autoZero"/>
        <c:auto val="1"/>
        <c:lblOffset val="100"/>
        <c:baseTimeUnit val="years"/>
      </c:dateAx>
      <c:valAx>
        <c:axId val="334119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4117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-3533.6</c:v>
                </c:pt>
                <c:pt idx="3">
                  <c:v>-39.799999999999997</c:v>
                </c:pt>
                <c:pt idx="4">
                  <c:v>-62.1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121848"/>
        <c:axId val="334114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1.6</c:v>
                </c:pt>
                <c:pt idx="1">
                  <c:v>-22</c:v>
                </c:pt>
                <c:pt idx="2">
                  <c:v>-317</c:v>
                </c:pt>
                <c:pt idx="3">
                  <c:v>-21.5</c:v>
                </c:pt>
                <c:pt idx="4">
                  <c:v>-25.8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21848"/>
        <c:axId val="334114792"/>
      </c:lineChart>
      <c:dateAx>
        <c:axId val="334121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14792"/>
        <c:crosses val="autoZero"/>
        <c:auto val="1"/>
        <c:lblOffset val="100"/>
        <c:baseTimeUnit val="years"/>
      </c:dateAx>
      <c:valAx>
        <c:axId val="334114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4121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2087.3000000000002</c:v>
                </c:pt>
                <c:pt idx="3">
                  <c:v>66.2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03320"/>
        <c:axId val="33640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36.5</c:v>
                </c:pt>
                <c:pt idx="1">
                  <c:v>36.9</c:v>
                </c:pt>
                <c:pt idx="2">
                  <c:v>209.9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3320"/>
        <c:axId val="336400184"/>
      </c:lineChart>
      <c:dateAx>
        <c:axId val="336403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00184"/>
        <c:crosses val="autoZero"/>
        <c:auto val="1"/>
        <c:lblOffset val="100"/>
        <c:baseTimeUnit val="years"/>
      </c:dateAx>
      <c:valAx>
        <c:axId val="33640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03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07240"/>
        <c:axId val="33639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15.4</c:v>
                </c:pt>
                <c:pt idx="1">
                  <c:v>14.9</c:v>
                </c:pt>
                <c:pt idx="2">
                  <c:v>14.5</c:v>
                </c:pt>
                <c:pt idx="3">
                  <c:v>16</c:v>
                </c:pt>
                <c:pt idx="4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7240"/>
        <c:axId val="336399792"/>
      </c:lineChart>
      <c:dateAx>
        <c:axId val="33640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99792"/>
        <c:crosses val="autoZero"/>
        <c:auto val="1"/>
        <c:lblOffset val="100"/>
        <c:baseTimeUnit val="years"/>
      </c:dateAx>
      <c:valAx>
        <c:axId val="33639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07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03712"/>
        <c:axId val="33640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36.6</c:v>
                </c:pt>
                <c:pt idx="2">
                  <c:v>36</c:v>
                </c:pt>
                <c:pt idx="3">
                  <c:v>30</c:v>
                </c:pt>
                <c:pt idx="4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3712"/>
        <c:axId val="336406064"/>
      </c:lineChart>
      <c:dateAx>
        <c:axId val="33640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06064"/>
        <c:crosses val="autoZero"/>
        <c:auto val="1"/>
        <c:lblOffset val="100"/>
        <c:baseTimeUnit val="years"/>
      </c:dateAx>
      <c:valAx>
        <c:axId val="33640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0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00968"/>
        <c:axId val="336406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0968"/>
        <c:axId val="336406456"/>
      </c:lineChart>
      <c:dateAx>
        <c:axId val="33640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06456"/>
        <c:crosses val="autoZero"/>
        <c:auto val="1"/>
        <c:lblOffset val="100"/>
        <c:baseTimeUnit val="years"/>
      </c:dateAx>
      <c:valAx>
        <c:axId val="336406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00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02536"/>
        <c:axId val="33640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2536"/>
        <c:axId val="336406848"/>
      </c:lineChart>
      <c:dateAx>
        <c:axId val="33640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06848"/>
        <c:crosses val="autoZero"/>
        <c:auto val="1"/>
        <c:lblOffset val="100"/>
        <c:baseTimeUnit val="years"/>
      </c:dateAx>
      <c:valAx>
        <c:axId val="33640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6402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8.3999999999999995E-3</c:v>
                </c:pt>
                <c:pt idx="1">
                  <c:v>9.4999999999999998E-3</c:v>
                </c:pt>
                <c:pt idx="2">
                  <c:v>8.0999999999999996E-3</c:v>
                </c:pt>
                <c:pt idx="3">
                  <c:v>1.04E-2</c:v>
                </c:pt>
                <c:pt idx="4">
                  <c:v>1.2E-2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4888"/>
        <c:axId val="33640528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05672"/>
        <c:axId val="336401752"/>
      </c:lineChart>
      <c:dateAx>
        <c:axId val="33640488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405280"/>
        <c:crosses val="autoZero"/>
        <c:auto val="1"/>
        <c:lblOffset val="100"/>
        <c:baseTimeUnit val="years"/>
      </c:dateAx>
      <c:valAx>
        <c:axId val="3364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404888"/>
        <c:crosses val="autoZero"/>
        <c:crossBetween val="between"/>
      </c:valAx>
      <c:valAx>
        <c:axId val="33640175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6405672"/>
        <c:crosses val="max"/>
        <c:crossBetween val="between"/>
      </c:valAx>
      <c:dateAx>
        <c:axId val="33640567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6401752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L16" zoomScaleNormal="100" zoomScaleSheetLayoutView="70" workbookViewId="0">
      <selection activeCell="NI32" sqref="NI32:NW47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</row>
    <row r="3" spans="1:387" ht="9.75" customHeight="1">
      <c r="A3" s="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</row>
    <row r="4" spans="1:387" ht="9.75" customHeight="1">
      <c r="A4" s="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83" t="str">
        <f>データ!H6&amp;"　"&amp;データ!I6</f>
        <v>福島県須賀川市　やまゆり荘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6"/>
      <c r="AQ7" s="84" t="s">
        <v>2</v>
      </c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6"/>
      <c r="CF7" s="84" t="s">
        <v>3</v>
      </c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6"/>
      <c r="DU7" s="87" t="s">
        <v>4</v>
      </c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87" t="s">
        <v>6</v>
      </c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 t="s">
        <v>7</v>
      </c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 t="s">
        <v>8</v>
      </c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観光施設事業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休養宿泊施設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Ａ１Ｂ１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144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96">
        <f>データ!S7</f>
        <v>2630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8" t="str">
        <f>データ!T7</f>
        <v>導入なし</v>
      </c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9">
        <f>データ!U7</f>
        <v>0</v>
      </c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4"/>
      <c r="NI8" s="90" t="s">
        <v>10</v>
      </c>
      <c r="NJ8" s="91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84" t="s">
        <v>12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6"/>
      <c r="AQ9" s="84" t="s">
        <v>13</v>
      </c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6"/>
      <c r="CF9" s="84" t="s">
        <v>14</v>
      </c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6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87" t="s">
        <v>16</v>
      </c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 t="s">
        <v>17</v>
      </c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 t="s">
        <v>18</v>
      </c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4"/>
      <c r="NI9" s="97" t="s">
        <v>19</v>
      </c>
      <c r="NJ9" s="98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885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43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88" t="str">
        <f>データ!V7</f>
        <v>無</v>
      </c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9">
        <f>データ!W7</f>
        <v>41.6</v>
      </c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8" t="str">
        <f>データ!X7</f>
        <v>無</v>
      </c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>
      <c r="A14" s="19"/>
      <c r="B14" s="7"/>
      <c r="C14" s="8"/>
      <c r="D14" s="8"/>
      <c r="E14" s="8"/>
      <c r="F14" s="8"/>
      <c r="G14" s="8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8"/>
      <c r="JO14" s="8"/>
      <c r="JP14" s="8"/>
      <c r="JQ14" s="8"/>
      <c r="JR14" s="8"/>
      <c r="JS14" s="8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>
      <c r="A15" s="2"/>
      <c r="B15" s="20"/>
      <c r="C15" s="21"/>
      <c r="D15" s="21"/>
      <c r="E15" s="21"/>
      <c r="F15" s="21"/>
      <c r="G15" s="2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1"/>
      <c r="JO15" s="21"/>
      <c r="JP15" s="21"/>
      <c r="JQ15" s="21"/>
      <c r="JR15" s="21"/>
      <c r="JS15" s="21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145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124">
        <f>データ!$B$11</f>
        <v>40909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>
        <f>データ!$C$11</f>
        <v>41275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>
        <f>データ!$D$11</f>
        <v>41640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>
        <f>データ!$E$11</f>
        <v>42005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>
        <f>データ!$F$11</f>
        <v>42370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124">
        <f>データ!$B$11</f>
        <v>40909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>
        <f>データ!$C$11</f>
        <v>41275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>
        <f>データ!$D$11</f>
        <v>41640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>
        <f>データ!$E$11</f>
        <v>42005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>
        <f>データ!$F$11</f>
        <v>42370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124">
        <f>データ!$B$11</f>
        <v>40909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>
        <f>データ!$C$11</f>
        <v>41275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>
        <f>データ!$D$11</f>
        <v>41640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>
        <f>データ!$E$11</f>
        <v>42005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>
        <f>データ!$F$11</f>
        <v>42370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>
      <c r="A31" s="2"/>
      <c r="B31" s="22"/>
      <c r="C31" s="5"/>
      <c r="D31" s="5"/>
      <c r="E31" s="5"/>
      <c r="F31" s="5"/>
      <c r="I31" s="125" t="s">
        <v>27</v>
      </c>
      <c r="J31" s="125"/>
      <c r="K31" s="125"/>
      <c r="L31" s="125"/>
      <c r="M31" s="125"/>
      <c r="N31" s="125"/>
      <c r="O31" s="125"/>
      <c r="P31" s="125"/>
      <c r="Q31" s="125"/>
      <c r="R31" s="126">
        <f>データ!Y7</f>
        <v>92.3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105.8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89.3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100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100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125" t="s">
        <v>27</v>
      </c>
      <c r="CX31" s="125"/>
      <c r="CY31" s="125"/>
      <c r="CZ31" s="125"/>
      <c r="DA31" s="125"/>
      <c r="DB31" s="125"/>
      <c r="DC31" s="125"/>
      <c r="DD31" s="125"/>
      <c r="DE31" s="125"/>
      <c r="DF31" s="126">
        <f>データ!AJ7</f>
        <v>82.4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42.4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81.400000000000006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27.5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37.799999999999997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125" t="s">
        <v>27</v>
      </c>
      <c r="GL31" s="125"/>
      <c r="GM31" s="125"/>
      <c r="GN31" s="125"/>
      <c r="GO31" s="125"/>
      <c r="GP31" s="125"/>
      <c r="GQ31" s="125"/>
      <c r="GR31" s="125"/>
      <c r="GS31" s="125"/>
      <c r="GT31" s="127" t="str">
        <f>データ!AU7</f>
        <v>-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 t="str">
        <f>データ!AV7</f>
        <v>-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 t="str">
        <f>データ!AW7</f>
        <v>-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2086050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374533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125" t="s">
        <v>29</v>
      </c>
      <c r="J32" s="125"/>
      <c r="K32" s="125"/>
      <c r="L32" s="125"/>
      <c r="M32" s="125"/>
      <c r="N32" s="125"/>
      <c r="O32" s="125"/>
      <c r="P32" s="125"/>
      <c r="Q32" s="125"/>
      <c r="R32" s="126">
        <f>データ!AD7</f>
        <v>84.2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87.8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89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93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89.8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125" t="s">
        <v>29</v>
      </c>
      <c r="CX32" s="125"/>
      <c r="CY32" s="125"/>
      <c r="CZ32" s="125"/>
      <c r="DA32" s="125"/>
      <c r="DB32" s="125"/>
      <c r="DC32" s="125"/>
      <c r="DD32" s="125"/>
      <c r="DE32" s="125"/>
      <c r="DF32" s="126">
        <f>データ!AO7</f>
        <v>36.5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34.1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41.2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37.299999999999997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38.9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125" t="s">
        <v>29</v>
      </c>
      <c r="GL32" s="125"/>
      <c r="GM32" s="125"/>
      <c r="GN32" s="125"/>
      <c r="GO32" s="125"/>
      <c r="GP32" s="125"/>
      <c r="GQ32" s="125"/>
      <c r="GR32" s="125"/>
      <c r="GS32" s="125"/>
      <c r="GT32" s="127">
        <f>データ!AZ7</f>
        <v>16675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27599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4581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41279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19759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128" t="s">
        <v>141</v>
      </c>
      <c r="NJ32" s="129"/>
      <c r="NK32" s="129"/>
      <c r="NL32" s="129"/>
      <c r="NM32" s="129"/>
      <c r="NN32" s="129"/>
      <c r="NO32" s="129"/>
      <c r="NP32" s="129"/>
      <c r="NQ32" s="129"/>
      <c r="NR32" s="129"/>
      <c r="NS32" s="129"/>
      <c r="NT32" s="129"/>
      <c r="NU32" s="129"/>
      <c r="NV32" s="129"/>
      <c r="NW32" s="130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128"/>
      <c r="NJ33" s="129"/>
      <c r="NK33" s="129"/>
      <c r="NL33" s="129"/>
      <c r="NM33" s="129"/>
      <c r="NN33" s="129"/>
      <c r="NO33" s="129"/>
      <c r="NP33" s="129"/>
      <c r="NQ33" s="129"/>
      <c r="NR33" s="129"/>
      <c r="NS33" s="129"/>
      <c r="NT33" s="129"/>
      <c r="NU33" s="129"/>
      <c r="NV33" s="129"/>
      <c r="NW33" s="130"/>
    </row>
    <row r="34" spans="1:387" ht="13.5" customHeight="1">
      <c r="A34" s="2"/>
      <c r="B34" s="22"/>
      <c r="C34" s="24"/>
      <c r="D34" s="5"/>
      <c r="E34" s="5"/>
      <c r="F34" s="5"/>
      <c r="G34" s="5"/>
      <c r="H34" s="134" t="s">
        <v>30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5"/>
      <c r="CN34" s="5"/>
      <c r="CO34" s="5"/>
      <c r="CP34" s="5"/>
      <c r="CQ34" s="5"/>
      <c r="CR34" s="5"/>
      <c r="CS34" s="5"/>
      <c r="CT34" s="5"/>
      <c r="CU34" s="5"/>
      <c r="CV34" s="134" t="s">
        <v>31</v>
      </c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24"/>
      <c r="GB34" s="24"/>
      <c r="GC34" s="24"/>
      <c r="GD34" s="24"/>
      <c r="GE34" s="24"/>
      <c r="GF34" s="24"/>
      <c r="GG34" s="24"/>
      <c r="GH34" s="24"/>
      <c r="GI34" s="24"/>
      <c r="GJ34" s="134" t="s">
        <v>32</v>
      </c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5"/>
      <c r="JP34" s="5"/>
      <c r="JQ34" s="5"/>
      <c r="JR34" s="5"/>
      <c r="JS34" s="5"/>
      <c r="JT34" s="135" t="s">
        <v>33</v>
      </c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6"/>
      <c r="NH34" s="2"/>
      <c r="NI34" s="128"/>
      <c r="NJ34" s="129"/>
      <c r="NK34" s="129"/>
      <c r="NL34" s="129"/>
      <c r="NM34" s="129"/>
      <c r="NN34" s="129"/>
      <c r="NO34" s="129"/>
      <c r="NP34" s="129"/>
      <c r="NQ34" s="129"/>
      <c r="NR34" s="129"/>
      <c r="NS34" s="129"/>
      <c r="NT34" s="129"/>
      <c r="NU34" s="129"/>
      <c r="NV34" s="129"/>
      <c r="NW34" s="130"/>
    </row>
    <row r="35" spans="1:387" ht="13.5" customHeight="1">
      <c r="A35" s="2"/>
      <c r="B35" s="22"/>
      <c r="C35" s="24"/>
      <c r="D35" s="5"/>
      <c r="E35" s="5"/>
      <c r="F35" s="5"/>
      <c r="G35" s="5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5"/>
      <c r="CN35" s="5"/>
      <c r="CO35" s="5"/>
      <c r="CP35" s="5"/>
      <c r="CQ35" s="5"/>
      <c r="CR35" s="5"/>
      <c r="CS35" s="5"/>
      <c r="CT35" s="5"/>
      <c r="CU35" s="5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24"/>
      <c r="GB35" s="24"/>
      <c r="GC35" s="24"/>
      <c r="GD35" s="24"/>
      <c r="GE35" s="24"/>
      <c r="GF35" s="24"/>
      <c r="GG35" s="24"/>
      <c r="GH35" s="24"/>
      <c r="GI35" s="2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37"/>
      <c r="NH35" s="2"/>
      <c r="NI35" s="128"/>
      <c r="NJ35" s="129"/>
      <c r="NK35" s="129"/>
      <c r="NL35" s="129"/>
      <c r="NM35" s="129"/>
      <c r="NN35" s="129"/>
      <c r="NO35" s="129"/>
      <c r="NP35" s="129"/>
      <c r="NQ35" s="129"/>
      <c r="NR35" s="129"/>
      <c r="NS35" s="129"/>
      <c r="NT35" s="129"/>
      <c r="NU35" s="129"/>
      <c r="NV35" s="129"/>
      <c r="NW35" s="130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128"/>
      <c r="NJ36" s="129"/>
      <c r="NK36" s="129"/>
      <c r="NL36" s="129"/>
      <c r="NM36" s="129"/>
      <c r="NN36" s="129"/>
      <c r="NO36" s="129"/>
      <c r="NP36" s="129"/>
      <c r="NQ36" s="129"/>
      <c r="NR36" s="129"/>
      <c r="NS36" s="129"/>
      <c r="NT36" s="129"/>
      <c r="NU36" s="129"/>
      <c r="NV36" s="129"/>
      <c r="NW36" s="130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128"/>
      <c r="NJ37" s="129"/>
      <c r="NK37" s="129"/>
      <c r="NL37" s="129"/>
      <c r="NM37" s="129"/>
      <c r="NN37" s="129"/>
      <c r="NO37" s="129"/>
      <c r="NP37" s="129"/>
      <c r="NQ37" s="129"/>
      <c r="NR37" s="129"/>
      <c r="NS37" s="129"/>
      <c r="NT37" s="129"/>
      <c r="NU37" s="129"/>
      <c r="NV37" s="129"/>
      <c r="NW37" s="130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128"/>
      <c r="NJ38" s="129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30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128"/>
      <c r="NJ39" s="129"/>
      <c r="NK39" s="129"/>
      <c r="NL39" s="129"/>
      <c r="NM39" s="129"/>
      <c r="NN39" s="129"/>
      <c r="NO39" s="129"/>
      <c r="NP39" s="129"/>
      <c r="NQ39" s="129"/>
      <c r="NR39" s="129"/>
      <c r="NS39" s="129"/>
      <c r="NT39" s="129"/>
      <c r="NU39" s="129"/>
      <c r="NV39" s="129"/>
      <c r="NW39" s="130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128"/>
      <c r="NJ40" s="129"/>
      <c r="NK40" s="129"/>
      <c r="NL40" s="129"/>
      <c r="NM40" s="129"/>
      <c r="NN40" s="129"/>
      <c r="NO40" s="129"/>
      <c r="NP40" s="129"/>
      <c r="NQ40" s="129"/>
      <c r="NR40" s="129"/>
      <c r="NS40" s="129"/>
      <c r="NT40" s="129"/>
      <c r="NU40" s="129"/>
      <c r="NV40" s="129"/>
      <c r="NW40" s="130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128"/>
      <c r="NJ41" s="129"/>
      <c r="NK41" s="129"/>
      <c r="NL41" s="129"/>
      <c r="NM41" s="129"/>
      <c r="NN41" s="129"/>
      <c r="NO41" s="129"/>
      <c r="NP41" s="129"/>
      <c r="NQ41" s="129"/>
      <c r="NR41" s="129"/>
      <c r="NS41" s="129"/>
      <c r="NT41" s="129"/>
      <c r="NU41" s="129"/>
      <c r="NV41" s="129"/>
      <c r="NW41" s="130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128"/>
      <c r="NJ42" s="129"/>
      <c r="NK42" s="129"/>
      <c r="NL42" s="129"/>
      <c r="NM42" s="129"/>
      <c r="NN42" s="129"/>
      <c r="NO42" s="129"/>
      <c r="NP42" s="129"/>
      <c r="NQ42" s="129"/>
      <c r="NR42" s="129"/>
      <c r="NS42" s="129"/>
      <c r="NT42" s="129"/>
      <c r="NU42" s="129"/>
      <c r="NV42" s="129"/>
      <c r="NW42" s="130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128"/>
      <c r="NJ43" s="129"/>
      <c r="NK43" s="129"/>
      <c r="NL43" s="129"/>
      <c r="NM43" s="129"/>
      <c r="NN43" s="129"/>
      <c r="NO43" s="129"/>
      <c r="NP43" s="129"/>
      <c r="NQ43" s="129"/>
      <c r="NR43" s="129"/>
      <c r="NS43" s="129"/>
      <c r="NT43" s="129"/>
      <c r="NU43" s="129"/>
      <c r="NV43" s="129"/>
      <c r="NW43" s="130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128"/>
      <c r="NJ44" s="129"/>
      <c r="NK44" s="129"/>
      <c r="NL44" s="129"/>
      <c r="NM44" s="129"/>
      <c r="NN44" s="129"/>
      <c r="NO44" s="129"/>
      <c r="NP44" s="129"/>
      <c r="NQ44" s="129"/>
      <c r="NR44" s="129"/>
      <c r="NS44" s="129"/>
      <c r="NT44" s="129"/>
      <c r="NU44" s="129"/>
      <c r="NV44" s="129"/>
      <c r="NW44" s="130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128"/>
      <c r="NJ45" s="129"/>
      <c r="NK45" s="129"/>
      <c r="NL45" s="129"/>
      <c r="NM45" s="129"/>
      <c r="NN45" s="129"/>
      <c r="NO45" s="129"/>
      <c r="NP45" s="129"/>
      <c r="NQ45" s="129"/>
      <c r="NR45" s="129"/>
      <c r="NS45" s="129"/>
      <c r="NT45" s="129"/>
      <c r="NU45" s="129"/>
      <c r="NV45" s="129"/>
      <c r="NW45" s="130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128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30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131"/>
      <c r="NJ47" s="132"/>
      <c r="NK47" s="132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2"/>
      <c r="NW47" s="133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115" t="s">
        <v>34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28" t="s">
        <v>142</v>
      </c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30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28"/>
      <c r="NJ50" s="129"/>
      <c r="NK50" s="129"/>
      <c r="NL50" s="129"/>
      <c r="NM50" s="129"/>
      <c r="NN50" s="129"/>
      <c r="NO50" s="129"/>
      <c r="NP50" s="129"/>
      <c r="NQ50" s="129"/>
      <c r="NR50" s="129"/>
      <c r="NS50" s="129"/>
      <c r="NT50" s="129"/>
      <c r="NU50" s="129"/>
      <c r="NV50" s="129"/>
      <c r="NW50" s="130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28"/>
      <c r="NJ51" s="129"/>
      <c r="NK51" s="129"/>
      <c r="NL51" s="129"/>
      <c r="NM51" s="129"/>
      <c r="NN51" s="129"/>
      <c r="NO51" s="129"/>
      <c r="NP51" s="129"/>
      <c r="NQ51" s="129"/>
      <c r="NR51" s="129"/>
      <c r="NS51" s="129"/>
      <c r="NT51" s="129"/>
      <c r="NU51" s="129"/>
      <c r="NV51" s="129"/>
      <c r="NW51" s="130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124">
        <f>データ!$B$11</f>
        <v>40909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>
        <f>データ!$C$11</f>
        <v>41275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>
        <f>データ!$D$11</f>
        <v>41640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>
        <f>データ!$E$11</f>
        <v>42005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>
        <f>データ!$F$11</f>
        <v>42370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124">
        <f>データ!$B$11</f>
        <v>40909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>
        <f>データ!$C$11</f>
        <v>41275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>
        <f>データ!$D$11</f>
        <v>41640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>
        <f>データ!$E$11</f>
        <v>42005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>
        <f>データ!$F$11</f>
        <v>42370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124">
        <f>データ!$B$11</f>
        <v>40909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>
        <f>データ!$C$11</f>
        <v>41275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>
        <f>データ!$D$11</f>
        <v>41640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>
        <f>データ!$E$11</f>
        <v>42005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>
        <f>データ!$F$11</f>
        <v>42370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124">
        <f>データ!$B$11</f>
        <v>40909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>
        <f>データ!$C$11</f>
        <v>41275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>
        <f>データ!$D$11</f>
        <v>41640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>
        <f>データ!$E$11</f>
        <v>42005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>
        <f>データ!$F$11</f>
        <v>42370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5"/>
      <c r="NA52" s="5"/>
      <c r="NB52" s="5"/>
      <c r="NC52" s="5"/>
      <c r="ND52" s="5"/>
      <c r="NE52" s="5"/>
      <c r="NF52" s="5"/>
      <c r="NG52" s="23"/>
      <c r="NH52" s="2"/>
      <c r="NI52" s="128"/>
      <c r="NJ52" s="129"/>
      <c r="NK52" s="129"/>
      <c r="NL52" s="129"/>
      <c r="NM52" s="129"/>
      <c r="NN52" s="129"/>
      <c r="NO52" s="129"/>
      <c r="NP52" s="129"/>
      <c r="NQ52" s="129"/>
      <c r="NR52" s="129"/>
      <c r="NS52" s="129"/>
      <c r="NT52" s="129"/>
      <c r="NU52" s="129"/>
      <c r="NV52" s="129"/>
      <c r="NW52" s="130"/>
    </row>
    <row r="53" spans="1:387" ht="13.5" customHeight="1">
      <c r="A53" s="2"/>
      <c r="B53" s="22"/>
      <c r="C53" s="5"/>
      <c r="D53" s="5"/>
      <c r="E53" s="5"/>
      <c r="F53" s="5"/>
      <c r="I53" s="125" t="s">
        <v>27</v>
      </c>
      <c r="J53" s="125"/>
      <c r="K53" s="125"/>
      <c r="L53" s="125"/>
      <c r="M53" s="125"/>
      <c r="N53" s="125"/>
      <c r="O53" s="125"/>
      <c r="P53" s="125"/>
      <c r="Q53" s="125"/>
      <c r="R53" s="126">
        <f>データ!BF7</f>
        <v>0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0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0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0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0.2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125" t="s">
        <v>27</v>
      </c>
      <c r="CX53" s="125"/>
      <c r="CY53" s="125"/>
      <c r="CZ53" s="125"/>
      <c r="DA53" s="125"/>
      <c r="DB53" s="125"/>
      <c r="DC53" s="125"/>
      <c r="DD53" s="125"/>
      <c r="DE53" s="125"/>
      <c r="DF53" s="126">
        <f>データ!BQ7</f>
        <v>0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0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2087.3000000000002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66.2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77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125" t="s">
        <v>27</v>
      </c>
      <c r="GL53" s="125"/>
      <c r="GM53" s="125"/>
      <c r="GN53" s="125"/>
      <c r="GO53" s="125"/>
      <c r="GP53" s="125"/>
      <c r="GQ53" s="125"/>
      <c r="GR53" s="125"/>
      <c r="GS53" s="125"/>
      <c r="GT53" s="126">
        <f>データ!CB7</f>
        <v>0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0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-3533.6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-39.799999999999997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-62.1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125" t="s">
        <v>27</v>
      </c>
      <c r="JZ53" s="125"/>
      <c r="KA53" s="125"/>
      <c r="KB53" s="125"/>
      <c r="KC53" s="125"/>
      <c r="KD53" s="125"/>
      <c r="KE53" s="125"/>
      <c r="KF53" s="125"/>
      <c r="KG53" s="125"/>
      <c r="KH53" s="127">
        <f>データ!CM7</f>
        <v>-7010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-1071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-6622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-8344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-10113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5"/>
      <c r="NA53" s="5"/>
      <c r="NB53" s="5"/>
      <c r="NC53" s="5"/>
      <c r="ND53" s="5"/>
      <c r="NE53" s="5"/>
      <c r="NF53" s="5"/>
      <c r="NG53" s="23"/>
      <c r="NH53" s="2"/>
      <c r="NI53" s="128"/>
      <c r="NJ53" s="129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30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125" t="s">
        <v>29</v>
      </c>
      <c r="J54" s="125"/>
      <c r="K54" s="125"/>
      <c r="L54" s="125"/>
      <c r="M54" s="125"/>
      <c r="N54" s="125"/>
      <c r="O54" s="125"/>
      <c r="P54" s="125"/>
      <c r="Q54" s="125"/>
      <c r="R54" s="126">
        <f>データ!BK7</f>
        <v>15.4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14.9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14.5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16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14.6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125" t="s">
        <v>29</v>
      </c>
      <c r="CX54" s="125"/>
      <c r="CY54" s="125"/>
      <c r="CZ54" s="125"/>
      <c r="DA54" s="125"/>
      <c r="DB54" s="125"/>
      <c r="DC54" s="125"/>
      <c r="DD54" s="125"/>
      <c r="DE54" s="125"/>
      <c r="DF54" s="126">
        <f>データ!BV7</f>
        <v>36.5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36.9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209.9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39.200000000000003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43.1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125" t="s">
        <v>29</v>
      </c>
      <c r="GL54" s="125"/>
      <c r="GM54" s="125"/>
      <c r="GN54" s="125"/>
      <c r="GO54" s="125"/>
      <c r="GP54" s="125"/>
      <c r="GQ54" s="125"/>
      <c r="GR54" s="125"/>
      <c r="GS54" s="125"/>
      <c r="GT54" s="126">
        <f>データ!CG7</f>
        <v>1.6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-22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-317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-21.5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-25.8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125" t="s">
        <v>29</v>
      </c>
      <c r="JZ54" s="125"/>
      <c r="KA54" s="125"/>
      <c r="KB54" s="125"/>
      <c r="KC54" s="125"/>
      <c r="KD54" s="125"/>
      <c r="KE54" s="125"/>
      <c r="KF54" s="125"/>
      <c r="KG54" s="125"/>
      <c r="KH54" s="139">
        <f>データ!CR7</f>
        <v>-5593</v>
      </c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1"/>
      <c r="KV54" s="139">
        <f>データ!CS7</f>
        <v>-7656</v>
      </c>
      <c r="KW54" s="140"/>
      <c r="KX54" s="140"/>
      <c r="KY54" s="140"/>
      <c r="KZ54" s="140"/>
      <c r="LA54" s="140"/>
      <c r="LB54" s="140"/>
      <c r="LC54" s="140"/>
      <c r="LD54" s="140"/>
      <c r="LE54" s="140"/>
      <c r="LF54" s="140"/>
      <c r="LG54" s="140"/>
      <c r="LH54" s="140"/>
      <c r="LI54" s="141"/>
      <c r="LJ54" s="139">
        <f>データ!CT7</f>
        <v>-10899</v>
      </c>
      <c r="LK54" s="140"/>
      <c r="LL54" s="140"/>
      <c r="LM54" s="140"/>
      <c r="LN54" s="140"/>
      <c r="LO54" s="140"/>
      <c r="LP54" s="140"/>
      <c r="LQ54" s="140"/>
      <c r="LR54" s="140"/>
      <c r="LS54" s="140"/>
      <c r="LT54" s="140"/>
      <c r="LU54" s="140"/>
      <c r="LV54" s="140"/>
      <c r="LW54" s="141"/>
      <c r="LX54" s="139">
        <f>データ!CU7</f>
        <v>-10769</v>
      </c>
      <c r="LY54" s="140"/>
      <c r="LZ54" s="140"/>
      <c r="MA54" s="140"/>
      <c r="MB54" s="140"/>
      <c r="MC54" s="140"/>
      <c r="MD54" s="140"/>
      <c r="ME54" s="140"/>
      <c r="MF54" s="140"/>
      <c r="MG54" s="140"/>
      <c r="MH54" s="140"/>
      <c r="MI54" s="140"/>
      <c r="MJ54" s="140"/>
      <c r="MK54" s="141"/>
      <c r="ML54" s="139">
        <f>データ!CV7</f>
        <v>-11424</v>
      </c>
      <c r="MM54" s="140"/>
      <c r="MN54" s="140"/>
      <c r="MO54" s="140"/>
      <c r="MP54" s="140"/>
      <c r="MQ54" s="140"/>
      <c r="MR54" s="140"/>
      <c r="MS54" s="140"/>
      <c r="MT54" s="140"/>
      <c r="MU54" s="140"/>
      <c r="MV54" s="140"/>
      <c r="MW54" s="140"/>
      <c r="MX54" s="140"/>
      <c r="MY54" s="141"/>
      <c r="MZ54" s="5"/>
      <c r="NA54" s="5"/>
      <c r="NB54" s="5"/>
      <c r="NC54" s="5"/>
      <c r="ND54" s="5"/>
      <c r="NE54" s="5"/>
      <c r="NF54" s="5"/>
      <c r="NG54" s="23"/>
      <c r="NH54" s="2"/>
      <c r="NI54" s="128"/>
      <c r="NJ54" s="129"/>
      <c r="NK54" s="129"/>
      <c r="NL54" s="129"/>
      <c r="NM54" s="129"/>
      <c r="NN54" s="129"/>
      <c r="NO54" s="129"/>
      <c r="NP54" s="129"/>
      <c r="NQ54" s="129"/>
      <c r="NR54" s="129"/>
      <c r="NS54" s="129"/>
      <c r="NT54" s="129"/>
      <c r="NU54" s="129"/>
      <c r="NV54" s="129"/>
      <c r="NW54" s="130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28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30"/>
    </row>
    <row r="56" spans="1:387" ht="13.5" customHeight="1">
      <c r="A56" s="2"/>
      <c r="B56" s="22"/>
      <c r="C56" s="24"/>
      <c r="D56" s="5"/>
      <c r="E56" s="5"/>
      <c r="F56" s="5"/>
      <c r="G56" s="5"/>
      <c r="H56" s="134" t="s">
        <v>35</v>
      </c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5"/>
      <c r="CN56" s="5"/>
      <c r="CO56" s="5"/>
      <c r="CP56" s="5"/>
      <c r="CQ56" s="5"/>
      <c r="CR56" s="5"/>
      <c r="CS56" s="5"/>
      <c r="CT56" s="5"/>
      <c r="CU56" s="5"/>
      <c r="CV56" s="134" t="s">
        <v>36</v>
      </c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24"/>
      <c r="GB56" s="24"/>
      <c r="GC56" s="24"/>
      <c r="GD56" s="24"/>
      <c r="GE56" s="24"/>
      <c r="GF56" s="24"/>
      <c r="GG56" s="24"/>
      <c r="GH56" s="24"/>
      <c r="GI56" s="24"/>
      <c r="GJ56" s="134" t="s">
        <v>37</v>
      </c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5"/>
      <c r="JP56" s="5"/>
      <c r="JQ56" s="5"/>
      <c r="JR56" s="5"/>
      <c r="JS56" s="5"/>
      <c r="JT56" s="5"/>
      <c r="JU56" s="5"/>
      <c r="JV56" s="5"/>
      <c r="JW56" s="5"/>
      <c r="JX56" s="134" t="s">
        <v>38</v>
      </c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24"/>
      <c r="ND56" s="24"/>
      <c r="NE56" s="24"/>
      <c r="NF56" s="24"/>
      <c r="NG56" s="23"/>
      <c r="NH56" s="2"/>
      <c r="NI56" s="128"/>
      <c r="NJ56" s="129"/>
      <c r="NK56" s="129"/>
      <c r="NL56" s="129"/>
      <c r="NM56" s="129"/>
      <c r="NN56" s="129"/>
      <c r="NO56" s="129"/>
      <c r="NP56" s="129"/>
      <c r="NQ56" s="129"/>
      <c r="NR56" s="129"/>
      <c r="NS56" s="129"/>
      <c r="NT56" s="129"/>
      <c r="NU56" s="129"/>
      <c r="NV56" s="129"/>
      <c r="NW56" s="130"/>
    </row>
    <row r="57" spans="1:387" ht="13.5" customHeight="1">
      <c r="A57" s="2"/>
      <c r="B57" s="22"/>
      <c r="C57" s="24"/>
      <c r="D57" s="5"/>
      <c r="E57" s="5"/>
      <c r="F57" s="5"/>
      <c r="G57" s="5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5"/>
      <c r="CN57" s="5"/>
      <c r="CO57" s="5"/>
      <c r="CP57" s="5"/>
      <c r="CQ57" s="5"/>
      <c r="CR57" s="5"/>
      <c r="CS57" s="5"/>
      <c r="CT57" s="5"/>
      <c r="CU57" s="5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24"/>
      <c r="GB57" s="24"/>
      <c r="GC57" s="24"/>
      <c r="GD57" s="24"/>
      <c r="GE57" s="24"/>
      <c r="GF57" s="24"/>
      <c r="GG57" s="24"/>
      <c r="GH57" s="24"/>
      <c r="GI57" s="2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5"/>
      <c r="JP57" s="5"/>
      <c r="JQ57" s="5"/>
      <c r="JR57" s="5"/>
      <c r="JS57" s="5"/>
      <c r="JT57" s="5"/>
      <c r="JU57" s="5"/>
      <c r="JV57" s="5"/>
      <c r="JW57" s="5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24"/>
      <c r="ND57" s="24"/>
      <c r="NE57" s="24"/>
      <c r="NF57" s="24"/>
      <c r="NG57" s="23"/>
      <c r="NH57" s="2"/>
      <c r="NI57" s="128"/>
      <c r="NJ57" s="129"/>
      <c r="NK57" s="129"/>
      <c r="NL57" s="129"/>
      <c r="NM57" s="129"/>
      <c r="NN57" s="129"/>
      <c r="NO57" s="129"/>
      <c r="NP57" s="129"/>
      <c r="NQ57" s="129"/>
      <c r="NR57" s="129"/>
      <c r="NS57" s="129"/>
      <c r="NT57" s="129"/>
      <c r="NU57" s="129"/>
      <c r="NV57" s="129"/>
      <c r="NW57" s="130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28"/>
      <c r="NJ58" s="129"/>
      <c r="NK58" s="129"/>
      <c r="NL58" s="129"/>
      <c r="NM58" s="129"/>
      <c r="NN58" s="129"/>
      <c r="NO58" s="129"/>
      <c r="NP58" s="129"/>
      <c r="NQ58" s="129"/>
      <c r="NR58" s="129"/>
      <c r="NS58" s="129"/>
      <c r="NT58" s="129"/>
      <c r="NU58" s="129"/>
      <c r="NV58" s="129"/>
      <c r="NW58" s="130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28"/>
      <c r="NJ59" s="129"/>
      <c r="NK59" s="129"/>
      <c r="NL59" s="129"/>
      <c r="NM59" s="129"/>
      <c r="NN59" s="129"/>
      <c r="NO59" s="129"/>
      <c r="NP59" s="129"/>
      <c r="NQ59" s="129"/>
      <c r="NR59" s="129"/>
      <c r="NS59" s="129"/>
      <c r="NT59" s="129"/>
      <c r="NU59" s="129"/>
      <c r="NV59" s="129"/>
      <c r="NW59" s="130"/>
    </row>
    <row r="60" spans="1:387" ht="13.5" customHeight="1">
      <c r="A60" s="23"/>
      <c r="B60" s="20"/>
      <c r="C60" s="21"/>
      <c r="D60" s="21"/>
      <c r="E60" s="21"/>
      <c r="F60" s="21"/>
      <c r="G60" s="21"/>
      <c r="H60" s="109" t="s">
        <v>39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1"/>
      <c r="NC60" s="21"/>
      <c r="ND60" s="21"/>
      <c r="NE60" s="21"/>
      <c r="NF60" s="21"/>
      <c r="NG60" s="30"/>
      <c r="NH60" s="2"/>
      <c r="NI60" s="128"/>
      <c r="NJ60" s="129"/>
      <c r="NK60" s="129"/>
      <c r="NL60" s="129"/>
      <c r="NM60" s="129"/>
      <c r="NN60" s="129"/>
      <c r="NO60" s="129"/>
      <c r="NP60" s="129"/>
      <c r="NQ60" s="129"/>
      <c r="NR60" s="129"/>
      <c r="NS60" s="129"/>
      <c r="NT60" s="129"/>
      <c r="NU60" s="129"/>
      <c r="NV60" s="129"/>
      <c r="NW60" s="130"/>
    </row>
    <row r="61" spans="1:387" ht="13.5" customHeight="1">
      <c r="A61" s="23"/>
      <c r="B61" s="20"/>
      <c r="C61" s="21"/>
      <c r="D61" s="21"/>
      <c r="E61" s="21"/>
      <c r="F61" s="21"/>
      <c r="G61" s="2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1"/>
      <c r="NC61" s="21"/>
      <c r="ND61" s="21"/>
      <c r="NE61" s="21"/>
      <c r="NF61" s="21"/>
      <c r="NG61" s="30"/>
      <c r="NH61" s="2"/>
      <c r="NI61" s="128"/>
      <c r="NJ61" s="129"/>
      <c r="NK61" s="129"/>
      <c r="NL61" s="129"/>
      <c r="NM61" s="129"/>
      <c r="NN61" s="129"/>
      <c r="NO61" s="129"/>
      <c r="NP61" s="129"/>
      <c r="NQ61" s="129"/>
      <c r="NR61" s="129"/>
      <c r="NS61" s="129"/>
      <c r="NT61" s="129"/>
      <c r="NU61" s="129"/>
      <c r="NV61" s="129"/>
      <c r="NW61" s="130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28"/>
      <c r="NJ62" s="129"/>
      <c r="NK62" s="129"/>
      <c r="NL62" s="129"/>
      <c r="NM62" s="129"/>
      <c r="NN62" s="129"/>
      <c r="NO62" s="129"/>
      <c r="NP62" s="129"/>
      <c r="NQ62" s="129"/>
      <c r="NR62" s="129"/>
      <c r="NS62" s="129"/>
      <c r="NT62" s="129"/>
      <c r="NU62" s="129"/>
      <c r="NV62" s="129"/>
      <c r="NW62" s="130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138" t="s">
        <v>40</v>
      </c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28"/>
      <c r="NJ63" s="129"/>
      <c r="NK63" s="129"/>
      <c r="NL63" s="129"/>
      <c r="NM63" s="129"/>
      <c r="NN63" s="129"/>
      <c r="NO63" s="129"/>
      <c r="NP63" s="129"/>
      <c r="NQ63" s="129"/>
      <c r="NR63" s="129"/>
      <c r="NS63" s="129"/>
      <c r="NT63" s="129"/>
      <c r="NU63" s="129"/>
      <c r="NV63" s="129"/>
      <c r="NW63" s="130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31"/>
      <c r="NJ64" s="132"/>
      <c r="NK64" s="132"/>
      <c r="NL64" s="132"/>
      <c r="NM64" s="132"/>
      <c r="NN64" s="132"/>
      <c r="NO64" s="132"/>
      <c r="NP64" s="132"/>
      <c r="NQ64" s="132"/>
      <c r="NR64" s="132"/>
      <c r="NS64" s="132"/>
      <c r="NT64" s="132"/>
      <c r="NU64" s="132"/>
      <c r="NV64" s="132"/>
      <c r="NW64" s="133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115" t="s">
        <v>41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28" t="s">
        <v>143</v>
      </c>
      <c r="NJ66" s="129"/>
      <c r="NK66" s="129"/>
      <c r="NL66" s="129"/>
      <c r="NM66" s="129"/>
      <c r="NN66" s="129"/>
      <c r="NO66" s="129"/>
      <c r="NP66" s="129"/>
      <c r="NQ66" s="129"/>
      <c r="NR66" s="129"/>
      <c r="NS66" s="129"/>
      <c r="NT66" s="129"/>
      <c r="NU66" s="129"/>
      <c r="NV66" s="129"/>
      <c r="NW66" s="130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142">
        <f>データ!DI6</f>
        <v>307283</v>
      </c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28"/>
      <c r="NJ67" s="129"/>
      <c r="NK67" s="129"/>
      <c r="NL67" s="129"/>
      <c r="NM67" s="129"/>
      <c r="NN67" s="129"/>
      <c r="NO67" s="129"/>
      <c r="NP67" s="129"/>
      <c r="NQ67" s="129"/>
      <c r="NR67" s="129"/>
      <c r="NS67" s="129"/>
      <c r="NT67" s="129"/>
      <c r="NU67" s="129"/>
      <c r="NV67" s="129"/>
      <c r="NW67" s="130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28"/>
      <c r="NJ68" s="129"/>
      <c r="NK68" s="129"/>
      <c r="NL68" s="129"/>
      <c r="NM68" s="129"/>
      <c r="NN68" s="129"/>
      <c r="NO68" s="129"/>
      <c r="NP68" s="129"/>
      <c r="NQ68" s="129"/>
      <c r="NR68" s="129"/>
      <c r="NS68" s="129"/>
      <c r="NT68" s="129"/>
      <c r="NU68" s="129"/>
      <c r="NV68" s="129"/>
      <c r="NW68" s="130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28"/>
      <c r="NJ69" s="129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30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142"/>
      <c r="DY70" s="142"/>
      <c r="DZ70" s="142"/>
      <c r="EA70" s="142"/>
      <c r="EB70" s="142"/>
      <c r="EC70" s="142"/>
      <c r="ED70" s="142"/>
      <c r="EE70" s="142"/>
      <c r="EF70" s="142"/>
      <c r="EG70" s="142"/>
      <c r="EH70" s="142"/>
      <c r="EI70" s="142"/>
      <c r="EJ70" s="142"/>
      <c r="EK70" s="142"/>
      <c r="EL70" s="142"/>
      <c r="EM70" s="142"/>
      <c r="EN70" s="142"/>
      <c r="EO70" s="142"/>
      <c r="EP70" s="142"/>
      <c r="EQ70" s="142"/>
      <c r="ER70" s="142"/>
      <c r="ES70" s="142"/>
      <c r="ET70" s="142"/>
      <c r="EU70" s="142"/>
      <c r="EV70" s="142"/>
      <c r="EW70" s="142"/>
      <c r="EX70" s="142"/>
      <c r="EY70" s="142"/>
      <c r="EZ70" s="142"/>
      <c r="FA70" s="142"/>
      <c r="FB70" s="142"/>
      <c r="FC70" s="142"/>
      <c r="FD70" s="142"/>
      <c r="FE70" s="142"/>
      <c r="FF70" s="142"/>
      <c r="FG70" s="142"/>
      <c r="FH70" s="142"/>
      <c r="FI70" s="142"/>
      <c r="FJ70" s="142"/>
      <c r="FK70" s="142"/>
      <c r="FL70" s="142"/>
      <c r="FM70" s="142"/>
      <c r="FN70" s="142"/>
      <c r="FO70" s="142"/>
      <c r="FP70" s="142"/>
      <c r="FQ70" s="142"/>
      <c r="FR70" s="142"/>
      <c r="FS70" s="142"/>
      <c r="FT70" s="142"/>
      <c r="FU70" s="142"/>
      <c r="FV70" s="142"/>
      <c r="FW70" s="142"/>
      <c r="FX70" s="142"/>
      <c r="FY70" s="142"/>
      <c r="FZ70" s="142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28"/>
      <c r="NJ70" s="129"/>
      <c r="NK70" s="129"/>
      <c r="NL70" s="129"/>
      <c r="NM70" s="129"/>
      <c r="NN70" s="129"/>
      <c r="NO70" s="129"/>
      <c r="NP70" s="129"/>
      <c r="NQ70" s="129"/>
      <c r="NR70" s="129"/>
      <c r="NS70" s="129"/>
      <c r="NT70" s="129"/>
      <c r="NU70" s="129"/>
      <c r="NV70" s="129"/>
      <c r="NW70" s="130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28"/>
      <c r="NJ71" s="129"/>
      <c r="NK71" s="129"/>
      <c r="NL71" s="129"/>
      <c r="NM71" s="129"/>
      <c r="NN71" s="129"/>
      <c r="NO71" s="129"/>
      <c r="NP71" s="129"/>
      <c r="NQ71" s="129"/>
      <c r="NR71" s="129"/>
      <c r="NS71" s="129"/>
      <c r="NT71" s="129"/>
      <c r="NU71" s="129"/>
      <c r="NV71" s="129"/>
      <c r="NW71" s="130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138" t="s">
        <v>42</v>
      </c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28"/>
      <c r="NJ72" s="129"/>
      <c r="NK72" s="129"/>
      <c r="NL72" s="129"/>
      <c r="NM72" s="129"/>
      <c r="NN72" s="129"/>
      <c r="NO72" s="129"/>
      <c r="NP72" s="129"/>
      <c r="NQ72" s="129"/>
      <c r="NR72" s="129"/>
      <c r="NS72" s="129"/>
      <c r="NT72" s="129"/>
      <c r="NU72" s="129"/>
      <c r="NV72" s="129"/>
      <c r="NW72" s="130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28"/>
      <c r="NJ73" s="129"/>
      <c r="NK73" s="129"/>
      <c r="NL73" s="129"/>
      <c r="NM73" s="129"/>
      <c r="NN73" s="129"/>
      <c r="NO73" s="129"/>
      <c r="NP73" s="129"/>
      <c r="NQ73" s="129"/>
      <c r="NR73" s="129"/>
      <c r="NS73" s="129"/>
      <c r="NT73" s="129"/>
      <c r="NU73" s="129"/>
      <c r="NV73" s="129"/>
      <c r="NW73" s="130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28"/>
      <c r="NJ74" s="129"/>
      <c r="NK74" s="129"/>
      <c r="NL74" s="129"/>
      <c r="NM74" s="129"/>
      <c r="NN74" s="129"/>
      <c r="NO74" s="129"/>
      <c r="NP74" s="129"/>
      <c r="NQ74" s="129"/>
      <c r="NR74" s="129"/>
      <c r="NS74" s="129"/>
      <c r="NT74" s="129"/>
      <c r="NU74" s="129"/>
      <c r="NV74" s="129"/>
      <c r="NW74" s="130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28"/>
      <c r="NJ75" s="129"/>
      <c r="NK75" s="129"/>
      <c r="NL75" s="129"/>
      <c r="NM75" s="129"/>
      <c r="NN75" s="129"/>
      <c r="NO75" s="129"/>
      <c r="NP75" s="129"/>
      <c r="NQ75" s="129"/>
      <c r="NR75" s="129"/>
      <c r="NS75" s="129"/>
      <c r="NT75" s="129"/>
      <c r="NU75" s="129"/>
      <c r="NV75" s="129"/>
      <c r="NW75" s="130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24">
        <f>データ!$B$11</f>
        <v>40909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>
        <f>データ!$C$11</f>
        <v>41275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>
        <f>データ!$D$11</f>
        <v>41640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>
        <f>データ!$E$11</f>
        <v>42005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>
        <f>データ!$F$11</f>
        <v>42370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142">
        <f>データ!DJ6</f>
        <v>36000</v>
      </c>
      <c r="CV76" s="142"/>
      <c r="CW76" s="142"/>
      <c r="CX76" s="142"/>
      <c r="CY76" s="142"/>
      <c r="CZ76" s="142"/>
      <c r="DA76" s="142"/>
      <c r="DB76" s="142"/>
      <c r="DC76" s="142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142"/>
      <c r="EB76" s="142"/>
      <c r="EC76" s="142"/>
      <c r="ED76" s="142"/>
      <c r="EE76" s="142"/>
      <c r="EF76" s="142"/>
      <c r="EG76" s="142"/>
      <c r="EH76" s="142"/>
      <c r="EI76" s="142"/>
      <c r="EJ76" s="142"/>
      <c r="EK76" s="142"/>
      <c r="EL76" s="142"/>
      <c r="EM76" s="142"/>
      <c r="EN76" s="142"/>
      <c r="EO76" s="142"/>
      <c r="EP76" s="142"/>
      <c r="EQ76" s="142"/>
      <c r="ER76" s="142"/>
      <c r="ES76" s="142"/>
      <c r="ET76" s="142"/>
      <c r="EU76" s="142"/>
      <c r="EV76" s="142"/>
      <c r="EW76" s="142"/>
      <c r="EX76" s="142"/>
      <c r="EY76" s="142"/>
      <c r="EZ76" s="142"/>
      <c r="FA76" s="142"/>
      <c r="FB76" s="142"/>
      <c r="FC76" s="142"/>
      <c r="FD76" s="142"/>
      <c r="FE76" s="142"/>
      <c r="FF76" s="142"/>
      <c r="FG76" s="142"/>
      <c r="FH76" s="142"/>
      <c r="FI76" s="142"/>
      <c r="FJ76" s="142"/>
      <c r="FK76" s="142"/>
      <c r="FL76" s="142"/>
      <c r="FM76" s="142"/>
      <c r="FN76" s="142"/>
      <c r="FO76" s="142"/>
      <c r="FP76" s="142"/>
      <c r="FQ76" s="142"/>
      <c r="FR76" s="142"/>
      <c r="FS76" s="142"/>
      <c r="FT76" s="142"/>
      <c r="FU76" s="142"/>
      <c r="FV76" s="142"/>
      <c r="FW76" s="142"/>
      <c r="FX76" s="142"/>
      <c r="FY76" s="142"/>
      <c r="FZ76" s="142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124">
        <f>データ!$B$11</f>
        <v>40909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>
        <f>データ!$C$11</f>
        <v>41275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>
        <f>データ!$D$11</f>
        <v>41640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>
        <f>データ!$E$11</f>
        <v>42005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>
        <f>データ!$F$11</f>
        <v>42370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124">
        <f>データ!$B$11</f>
        <v>40909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>
        <f>データ!$C$11</f>
        <v>41275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>
        <f>データ!$D$11</f>
        <v>41640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>
        <f>データ!$E$11</f>
        <v>42005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>
        <f>データ!$F$11</f>
        <v>42370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5"/>
      <c r="NA76" s="5"/>
      <c r="NB76" s="5"/>
      <c r="NC76" s="5"/>
      <c r="ND76" s="5"/>
      <c r="NE76" s="5"/>
      <c r="NF76" s="35"/>
      <c r="NG76" s="23"/>
      <c r="NH76" s="2"/>
      <c r="NI76" s="128"/>
      <c r="NJ76" s="129"/>
      <c r="NK76" s="129"/>
      <c r="NL76" s="129"/>
      <c r="NM76" s="129"/>
      <c r="NN76" s="129"/>
      <c r="NO76" s="129"/>
      <c r="NP76" s="129"/>
      <c r="NQ76" s="129"/>
      <c r="NR76" s="129"/>
      <c r="NS76" s="129"/>
      <c r="NT76" s="129"/>
      <c r="NU76" s="129"/>
      <c r="NV76" s="129"/>
      <c r="NW76" s="130"/>
    </row>
    <row r="77" spans="1:387" ht="13.5" customHeight="1">
      <c r="A77" s="2"/>
      <c r="B77" s="22"/>
      <c r="C77" s="5"/>
      <c r="D77" s="5"/>
      <c r="E77" s="5"/>
      <c r="F77" s="5"/>
      <c r="I77" s="125" t="s">
        <v>27</v>
      </c>
      <c r="J77" s="125"/>
      <c r="K77" s="125"/>
      <c r="L77" s="125"/>
      <c r="M77" s="125"/>
      <c r="N77" s="125"/>
      <c r="O77" s="125"/>
      <c r="P77" s="125"/>
      <c r="Q77" s="125"/>
      <c r="R77" s="143" t="str">
        <f>データ!CX7</f>
        <v xml:space="preserve"> </v>
      </c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 t="str">
        <f>データ!CY7</f>
        <v xml:space="preserve"> </v>
      </c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 t="str">
        <f>データ!CZ7</f>
        <v xml:space="preserve"> </v>
      </c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 t="str">
        <f>データ!DA7</f>
        <v xml:space="preserve"> </v>
      </c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 t="str">
        <f>データ!DB7</f>
        <v xml:space="preserve"> </v>
      </c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142"/>
      <c r="CV77" s="142"/>
      <c r="CW77" s="142"/>
      <c r="CX77" s="142"/>
      <c r="CY77" s="142"/>
      <c r="CZ77" s="142"/>
      <c r="DA77" s="142"/>
      <c r="DB77" s="142"/>
      <c r="DC77" s="142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142"/>
      <c r="EB77" s="142"/>
      <c r="EC77" s="142"/>
      <c r="ED77" s="142"/>
      <c r="EE77" s="142"/>
      <c r="EF77" s="142"/>
      <c r="EG77" s="142"/>
      <c r="EH77" s="142"/>
      <c r="EI77" s="142"/>
      <c r="EJ77" s="142"/>
      <c r="EK77" s="142"/>
      <c r="EL77" s="142"/>
      <c r="EM77" s="142"/>
      <c r="EN77" s="142"/>
      <c r="EO77" s="142"/>
      <c r="EP77" s="142"/>
      <c r="EQ77" s="142"/>
      <c r="ER77" s="142"/>
      <c r="ES77" s="142"/>
      <c r="ET77" s="142"/>
      <c r="EU77" s="142"/>
      <c r="EV77" s="142"/>
      <c r="EW77" s="142"/>
      <c r="EX77" s="142"/>
      <c r="EY77" s="142"/>
      <c r="EZ77" s="142"/>
      <c r="FA77" s="142"/>
      <c r="FB77" s="142"/>
      <c r="FC77" s="142"/>
      <c r="FD77" s="142"/>
      <c r="FE77" s="142"/>
      <c r="FF77" s="142"/>
      <c r="FG77" s="142"/>
      <c r="FH77" s="142"/>
      <c r="FI77" s="142"/>
      <c r="FJ77" s="142"/>
      <c r="FK77" s="142"/>
      <c r="FL77" s="142"/>
      <c r="FM77" s="142"/>
      <c r="FN77" s="142"/>
      <c r="FO77" s="142"/>
      <c r="FP77" s="142"/>
      <c r="FQ77" s="142"/>
      <c r="FR77" s="142"/>
      <c r="FS77" s="142"/>
      <c r="FT77" s="142"/>
      <c r="FU77" s="142"/>
      <c r="FV77" s="142"/>
      <c r="FW77" s="142"/>
      <c r="FX77" s="142"/>
      <c r="FY77" s="142"/>
      <c r="FZ77" s="142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125" t="s">
        <v>27</v>
      </c>
      <c r="GL77" s="125"/>
      <c r="GM77" s="125"/>
      <c r="GN77" s="125"/>
      <c r="GO77" s="125"/>
      <c r="GP77" s="125"/>
      <c r="GQ77" s="125"/>
      <c r="GR77" s="125"/>
      <c r="GS77" s="125"/>
      <c r="GT77" s="143" t="str">
        <f>データ!DK7</f>
        <v xml:space="preserve"> </v>
      </c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 t="str">
        <f>データ!DL7</f>
        <v xml:space="preserve"> </v>
      </c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 t="str">
        <f>データ!DM7</f>
        <v xml:space="preserve"> </v>
      </c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 t="str">
        <f>データ!DN7</f>
        <v xml:space="preserve"> </v>
      </c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 t="str">
        <f>データ!DO7</f>
        <v xml:space="preserve"> </v>
      </c>
      <c r="IY77" s="143"/>
      <c r="IZ77" s="143"/>
      <c r="JA77" s="143"/>
      <c r="JB77" s="143"/>
      <c r="JC77" s="143"/>
      <c r="JD77" s="143"/>
      <c r="JE77" s="143"/>
      <c r="JF77" s="143"/>
      <c r="JG77" s="143"/>
      <c r="JH77" s="143"/>
      <c r="JI77" s="143"/>
      <c r="JJ77" s="143"/>
      <c r="JK77" s="143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125" t="s">
        <v>27</v>
      </c>
      <c r="JZ77" s="125"/>
      <c r="KA77" s="125"/>
      <c r="KB77" s="125"/>
      <c r="KC77" s="125"/>
      <c r="KD77" s="125"/>
      <c r="KE77" s="125"/>
      <c r="KF77" s="125"/>
      <c r="KG77" s="125"/>
      <c r="KH77" s="126">
        <f>データ!DV7</f>
        <v>0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0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0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0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0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5"/>
      <c r="NA77" s="5"/>
      <c r="NB77" s="5"/>
      <c r="NC77" s="5"/>
      <c r="ND77" s="5"/>
      <c r="NE77" s="5"/>
      <c r="NF77" s="35"/>
      <c r="NG77" s="23"/>
      <c r="NH77" s="2"/>
      <c r="NI77" s="128"/>
      <c r="NJ77" s="129"/>
      <c r="NK77" s="129"/>
      <c r="NL77" s="129"/>
      <c r="NM77" s="129"/>
      <c r="NN77" s="129"/>
      <c r="NO77" s="129"/>
      <c r="NP77" s="129"/>
      <c r="NQ77" s="129"/>
      <c r="NR77" s="129"/>
      <c r="NS77" s="129"/>
      <c r="NT77" s="129"/>
      <c r="NU77" s="129"/>
      <c r="NV77" s="129"/>
      <c r="NW77" s="130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125" t="s">
        <v>29</v>
      </c>
      <c r="J78" s="125"/>
      <c r="K78" s="125"/>
      <c r="L78" s="125"/>
      <c r="M78" s="125"/>
      <c r="N78" s="125"/>
      <c r="O78" s="125"/>
      <c r="P78" s="125"/>
      <c r="Q78" s="125"/>
      <c r="R78" s="143" t="str">
        <f>データ!DC7</f>
        <v xml:space="preserve"> </v>
      </c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 t="str">
        <f>データ!DD7</f>
        <v xml:space="preserve"> </v>
      </c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 t="str">
        <f>データ!DE7</f>
        <v xml:space="preserve"> </v>
      </c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 t="str">
        <f>データ!DF7</f>
        <v xml:space="preserve"> </v>
      </c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 t="str">
        <f>データ!DG7</f>
        <v xml:space="preserve"> </v>
      </c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142"/>
      <c r="CV78" s="142"/>
      <c r="CW78" s="142"/>
      <c r="CX78" s="142"/>
      <c r="CY78" s="142"/>
      <c r="CZ78" s="142"/>
      <c r="DA78" s="142"/>
      <c r="DB78" s="142"/>
      <c r="DC78" s="142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142"/>
      <c r="EB78" s="142"/>
      <c r="EC78" s="142"/>
      <c r="ED78" s="142"/>
      <c r="EE78" s="142"/>
      <c r="EF78" s="142"/>
      <c r="EG78" s="142"/>
      <c r="EH78" s="142"/>
      <c r="EI78" s="142"/>
      <c r="EJ78" s="142"/>
      <c r="EK78" s="142"/>
      <c r="EL78" s="142"/>
      <c r="EM78" s="142"/>
      <c r="EN78" s="142"/>
      <c r="EO78" s="142"/>
      <c r="EP78" s="142"/>
      <c r="EQ78" s="142"/>
      <c r="ER78" s="142"/>
      <c r="ES78" s="142"/>
      <c r="ET78" s="142"/>
      <c r="EU78" s="142"/>
      <c r="EV78" s="142"/>
      <c r="EW78" s="142"/>
      <c r="EX78" s="142"/>
      <c r="EY78" s="142"/>
      <c r="EZ78" s="142"/>
      <c r="FA78" s="142"/>
      <c r="FB78" s="142"/>
      <c r="FC78" s="142"/>
      <c r="FD78" s="142"/>
      <c r="FE78" s="142"/>
      <c r="FF78" s="142"/>
      <c r="FG78" s="142"/>
      <c r="FH78" s="142"/>
      <c r="FI78" s="142"/>
      <c r="FJ78" s="142"/>
      <c r="FK78" s="142"/>
      <c r="FL78" s="142"/>
      <c r="FM78" s="142"/>
      <c r="FN78" s="142"/>
      <c r="FO78" s="142"/>
      <c r="FP78" s="142"/>
      <c r="FQ78" s="142"/>
      <c r="FR78" s="142"/>
      <c r="FS78" s="142"/>
      <c r="FT78" s="142"/>
      <c r="FU78" s="142"/>
      <c r="FV78" s="142"/>
      <c r="FW78" s="142"/>
      <c r="FX78" s="142"/>
      <c r="FY78" s="142"/>
      <c r="FZ78" s="142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125" t="s">
        <v>29</v>
      </c>
      <c r="GL78" s="125"/>
      <c r="GM78" s="125"/>
      <c r="GN78" s="125"/>
      <c r="GO78" s="125"/>
      <c r="GP78" s="125"/>
      <c r="GQ78" s="125"/>
      <c r="GR78" s="125"/>
      <c r="GS78" s="125"/>
      <c r="GT78" s="143" t="str">
        <f>データ!DP7</f>
        <v xml:space="preserve"> </v>
      </c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 t="str">
        <f>データ!DQ7</f>
        <v xml:space="preserve"> </v>
      </c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 t="str">
        <f>データ!DR7</f>
        <v xml:space="preserve"> </v>
      </c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 t="str">
        <f>データ!DS7</f>
        <v xml:space="preserve"> </v>
      </c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 t="str">
        <f>データ!DT7</f>
        <v xml:space="preserve"> </v>
      </c>
      <c r="IY78" s="143"/>
      <c r="IZ78" s="143"/>
      <c r="JA78" s="143"/>
      <c r="JB78" s="143"/>
      <c r="JC78" s="143"/>
      <c r="JD78" s="143"/>
      <c r="JE78" s="143"/>
      <c r="JF78" s="143"/>
      <c r="JG78" s="143"/>
      <c r="JH78" s="143"/>
      <c r="JI78" s="143"/>
      <c r="JJ78" s="143"/>
      <c r="JK78" s="143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125" t="s">
        <v>29</v>
      </c>
      <c r="JZ78" s="125"/>
      <c r="KA78" s="125"/>
      <c r="KB78" s="125"/>
      <c r="KC78" s="125"/>
      <c r="KD78" s="125"/>
      <c r="KE78" s="125"/>
      <c r="KF78" s="125"/>
      <c r="KG78" s="125"/>
      <c r="KH78" s="126">
        <f>データ!EA7</f>
        <v>40.299999999999997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36.6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30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49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5"/>
      <c r="NA78" s="5"/>
      <c r="NB78" s="5"/>
      <c r="NC78" s="5"/>
      <c r="ND78" s="5"/>
      <c r="NE78" s="5"/>
      <c r="NF78" s="35"/>
      <c r="NG78" s="23"/>
      <c r="NH78" s="2"/>
      <c r="NI78" s="128"/>
      <c r="NJ78" s="129"/>
      <c r="NK78" s="129"/>
      <c r="NL78" s="129"/>
      <c r="NM78" s="129"/>
      <c r="NN78" s="129"/>
      <c r="NO78" s="129"/>
      <c r="NP78" s="129"/>
      <c r="NQ78" s="129"/>
      <c r="NR78" s="129"/>
      <c r="NS78" s="129"/>
      <c r="NT78" s="129"/>
      <c r="NU78" s="129"/>
      <c r="NV78" s="129"/>
      <c r="NW78" s="130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142"/>
      <c r="CV79" s="142"/>
      <c r="CW79" s="142"/>
      <c r="CX79" s="142"/>
      <c r="CY79" s="142"/>
      <c r="CZ79" s="142"/>
      <c r="DA79" s="142"/>
      <c r="DB79" s="142"/>
      <c r="DC79" s="142"/>
      <c r="DD79" s="142"/>
      <c r="DE79" s="142"/>
      <c r="DF79" s="142"/>
      <c r="DG79" s="142"/>
      <c r="DH79" s="142"/>
      <c r="DI79" s="142"/>
      <c r="DJ79" s="142"/>
      <c r="DK79" s="142"/>
      <c r="DL79" s="142"/>
      <c r="DM79" s="142"/>
      <c r="DN79" s="142"/>
      <c r="DO79" s="142"/>
      <c r="DP79" s="142"/>
      <c r="DQ79" s="142"/>
      <c r="DR79" s="142"/>
      <c r="DS79" s="142"/>
      <c r="DT79" s="142"/>
      <c r="DU79" s="142"/>
      <c r="DV79" s="142"/>
      <c r="DW79" s="142"/>
      <c r="DX79" s="142"/>
      <c r="DY79" s="142"/>
      <c r="DZ79" s="142"/>
      <c r="EA79" s="142"/>
      <c r="EB79" s="142"/>
      <c r="EC79" s="142"/>
      <c r="ED79" s="142"/>
      <c r="EE79" s="142"/>
      <c r="EF79" s="142"/>
      <c r="EG79" s="142"/>
      <c r="EH79" s="142"/>
      <c r="EI79" s="142"/>
      <c r="EJ79" s="142"/>
      <c r="EK79" s="142"/>
      <c r="EL79" s="142"/>
      <c r="EM79" s="142"/>
      <c r="EN79" s="142"/>
      <c r="EO79" s="142"/>
      <c r="EP79" s="142"/>
      <c r="EQ79" s="142"/>
      <c r="ER79" s="142"/>
      <c r="ES79" s="142"/>
      <c r="ET79" s="142"/>
      <c r="EU79" s="142"/>
      <c r="EV79" s="142"/>
      <c r="EW79" s="142"/>
      <c r="EX79" s="142"/>
      <c r="EY79" s="142"/>
      <c r="EZ79" s="142"/>
      <c r="FA79" s="142"/>
      <c r="FB79" s="142"/>
      <c r="FC79" s="142"/>
      <c r="FD79" s="142"/>
      <c r="FE79" s="142"/>
      <c r="FF79" s="142"/>
      <c r="FG79" s="142"/>
      <c r="FH79" s="142"/>
      <c r="FI79" s="142"/>
      <c r="FJ79" s="142"/>
      <c r="FK79" s="142"/>
      <c r="FL79" s="142"/>
      <c r="FM79" s="142"/>
      <c r="FN79" s="142"/>
      <c r="FO79" s="142"/>
      <c r="FP79" s="142"/>
      <c r="FQ79" s="142"/>
      <c r="FR79" s="142"/>
      <c r="FS79" s="142"/>
      <c r="FT79" s="142"/>
      <c r="FU79" s="142"/>
      <c r="FV79" s="142"/>
      <c r="FW79" s="142"/>
      <c r="FX79" s="142"/>
      <c r="FY79" s="142"/>
      <c r="FZ79" s="142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28"/>
      <c r="NJ79" s="129"/>
      <c r="NK79" s="129"/>
      <c r="NL79" s="129"/>
      <c r="NM79" s="129"/>
      <c r="NN79" s="129"/>
      <c r="NO79" s="129"/>
      <c r="NP79" s="129"/>
      <c r="NQ79" s="129"/>
      <c r="NR79" s="129"/>
      <c r="NS79" s="129"/>
      <c r="NT79" s="129"/>
      <c r="NU79" s="129"/>
      <c r="NV79" s="129"/>
      <c r="NW79" s="130"/>
    </row>
    <row r="80" spans="1:387" ht="13.5" customHeight="1">
      <c r="A80" s="2"/>
      <c r="B80" s="22"/>
      <c r="C80" s="24"/>
      <c r="D80" s="5"/>
      <c r="E80" s="5"/>
      <c r="F80" s="5"/>
      <c r="G80" s="5"/>
      <c r="H80" s="134" t="s">
        <v>43</v>
      </c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134" t="s">
        <v>44</v>
      </c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5"/>
      <c r="JP80" s="5"/>
      <c r="JQ80" s="5"/>
      <c r="JR80" s="5"/>
      <c r="JS80" s="5"/>
      <c r="JT80" s="5"/>
      <c r="JU80" s="5"/>
      <c r="JV80" s="5"/>
      <c r="JW80" s="5"/>
      <c r="JX80" s="134" t="s">
        <v>45</v>
      </c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24"/>
      <c r="ND80" s="24"/>
      <c r="NE80" s="24"/>
      <c r="NF80" s="24"/>
      <c r="NG80" s="23"/>
      <c r="NH80" s="2"/>
      <c r="NI80" s="128"/>
      <c r="NJ80" s="129"/>
      <c r="NK80" s="129"/>
      <c r="NL80" s="129"/>
      <c r="NM80" s="129"/>
      <c r="NN80" s="129"/>
      <c r="NO80" s="129"/>
      <c r="NP80" s="129"/>
      <c r="NQ80" s="129"/>
      <c r="NR80" s="129"/>
      <c r="NS80" s="129"/>
      <c r="NT80" s="129"/>
      <c r="NU80" s="129"/>
      <c r="NV80" s="129"/>
      <c r="NW80" s="130"/>
    </row>
    <row r="81" spans="1:387" ht="13.5" customHeight="1">
      <c r="A81" s="2"/>
      <c r="B81" s="22"/>
      <c r="C81" s="24"/>
      <c r="D81" s="5"/>
      <c r="E81" s="5"/>
      <c r="F81" s="5"/>
      <c r="G81" s="5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5"/>
      <c r="JP81" s="5"/>
      <c r="JQ81" s="5"/>
      <c r="JR81" s="5"/>
      <c r="JS81" s="5"/>
      <c r="JT81" s="5"/>
      <c r="JU81" s="5"/>
      <c r="JV81" s="5"/>
      <c r="JW81" s="5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24"/>
      <c r="ND81" s="24"/>
      <c r="NE81" s="24"/>
      <c r="NF81" s="24"/>
      <c r="NG81" s="23"/>
      <c r="NH81" s="2"/>
      <c r="NI81" s="128"/>
      <c r="NJ81" s="129"/>
      <c r="NK81" s="129"/>
      <c r="NL81" s="129"/>
      <c r="NM81" s="129"/>
      <c r="NN81" s="129"/>
      <c r="NO81" s="129"/>
      <c r="NP81" s="129"/>
      <c r="NQ81" s="129"/>
      <c r="NR81" s="129"/>
      <c r="NS81" s="129"/>
      <c r="NT81" s="129"/>
      <c r="NU81" s="129"/>
      <c r="NV81" s="129"/>
      <c r="NW81" s="130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31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66KeCFRIxlb/EjZ3EqoNOXlSxIdHJ+/r966JVRymCbfh3APdhWY5Vi5fKaNX/l7hWu7HgGtV5hMCuevtekNoBw==" saltValue="ItVIFUf8vvJYmZ4+LsUtt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9" t="s">
        <v>74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1"/>
      <c r="AJ4" s="144" t="s">
        <v>75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52" t="s">
        <v>76</v>
      </c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9" t="s">
        <v>77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1"/>
      <c r="BQ4" s="144" t="s">
        <v>78</v>
      </c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52" t="s">
        <v>79</v>
      </c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 t="s">
        <v>80</v>
      </c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9" t="s">
        <v>81</v>
      </c>
      <c r="CY4" s="150"/>
      <c r="CZ4" s="150"/>
      <c r="DA4" s="150"/>
      <c r="DB4" s="150"/>
      <c r="DC4" s="150"/>
      <c r="DD4" s="150"/>
      <c r="DE4" s="150"/>
      <c r="DF4" s="150"/>
      <c r="DG4" s="150"/>
      <c r="DH4" s="151"/>
      <c r="DI4" s="153" t="s">
        <v>82</v>
      </c>
      <c r="DJ4" s="153" t="s">
        <v>83</v>
      </c>
      <c r="DK4" s="144" t="s">
        <v>84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 t="s">
        <v>85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54"/>
      <c r="DJ5" s="15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72079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福島県須賀川市</v>
      </c>
      <c r="I6" s="55" t="str">
        <f t="shared" si="2"/>
        <v>やまゆり荘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Ａ１Ｂ１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885</v>
      </c>
      <c r="R6" s="58">
        <f t="shared" si="2"/>
        <v>43</v>
      </c>
      <c r="S6" s="59">
        <f t="shared" si="2"/>
        <v>2630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41.6</v>
      </c>
      <c r="X6" s="60" t="str">
        <f t="shared" si="2"/>
        <v>無</v>
      </c>
      <c r="Y6" s="62">
        <f>IF(Y8="-",NA(),Y8)</f>
        <v>92.3</v>
      </c>
      <c r="Z6" s="62">
        <f t="shared" ref="Z6:AH6" si="3">IF(Z8="-",NA(),Z8)</f>
        <v>105.8</v>
      </c>
      <c r="AA6" s="62">
        <f t="shared" si="3"/>
        <v>89.3</v>
      </c>
      <c r="AB6" s="62">
        <f t="shared" si="3"/>
        <v>100</v>
      </c>
      <c r="AC6" s="62">
        <f t="shared" si="3"/>
        <v>100</v>
      </c>
      <c r="AD6" s="62">
        <f t="shared" si="3"/>
        <v>84.2</v>
      </c>
      <c r="AE6" s="62">
        <f t="shared" si="3"/>
        <v>87.8</v>
      </c>
      <c r="AF6" s="62">
        <f t="shared" si="3"/>
        <v>89</v>
      </c>
      <c r="AG6" s="62">
        <f t="shared" si="3"/>
        <v>93</v>
      </c>
      <c r="AH6" s="62">
        <f t="shared" si="3"/>
        <v>89.8</v>
      </c>
      <c r="AI6" s="62" t="str">
        <f>IF(AI8="-","【-】","【"&amp;SUBSTITUTE(TEXT(AI8,"#,##0.0"),"-","△")&amp;"】")</f>
        <v>【92.5】</v>
      </c>
      <c r="AJ6" s="62">
        <f>IF(AJ8="-",NA(),AJ8)</f>
        <v>82.4</v>
      </c>
      <c r="AK6" s="62">
        <f t="shared" ref="AK6:AS6" si="4">IF(AK8="-",NA(),AK8)</f>
        <v>42.4</v>
      </c>
      <c r="AL6" s="62">
        <f t="shared" si="4"/>
        <v>81.400000000000006</v>
      </c>
      <c r="AM6" s="62">
        <f t="shared" si="4"/>
        <v>27.5</v>
      </c>
      <c r="AN6" s="62">
        <f t="shared" si="4"/>
        <v>37.799999999999997</v>
      </c>
      <c r="AO6" s="62">
        <f t="shared" si="4"/>
        <v>36.5</v>
      </c>
      <c r="AP6" s="62">
        <f t="shared" si="4"/>
        <v>34.1</v>
      </c>
      <c r="AQ6" s="62">
        <f t="shared" si="4"/>
        <v>41.2</v>
      </c>
      <c r="AR6" s="62">
        <f t="shared" si="4"/>
        <v>37.299999999999997</v>
      </c>
      <c r="AS6" s="62">
        <f t="shared" si="4"/>
        <v>38.9</v>
      </c>
      <c r="AT6" s="62" t="str">
        <f>IF(AT8="-","【-】","【"&amp;SUBSTITUTE(TEXT(AT8,"#,##0.0"),"-","△")&amp;"】")</f>
        <v>【32.4】</v>
      </c>
      <c r="AU6" s="57" t="e">
        <f>IF(AU8="-",NA(),AU8)</f>
        <v>#N/A</v>
      </c>
      <c r="AV6" s="57" t="e">
        <f t="shared" ref="AV6:BD6" si="5">IF(AV8="-",NA(),AV8)</f>
        <v>#N/A</v>
      </c>
      <c r="AW6" s="57" t="e">
        <f t="shared" si="5"/>
        <v>#N/A</v>
      </c>
      <c r="AX6" s="57">
        <f t="shared" si="5"/>
        <v>2086050</v>
      </c>
      <c r="AY6" s="57">
        <f t="shared" si="5"/>
        <v>374533</v>
      </c>
      <c r="AZ6" s="57">
        <f t="shared" si="5"/>
        <v>16675</v>
      </c>
      <c r="BA6" s="57">
        <f t="shared" si="5"/>
        <v>27599</v>
      </c>
      <c r="BB6" s="57">
        <f t="shared" si="5"/>
        <v>4581</v>
      </c>
      <c r="BC6" s="57">
        <f t="shared" si="5"/>
        <v>41279</v>
      </c>
      <c r="BD6" s="57">
        <f t="shared" si="5"/>
        <v>19759</v>
      </c>
      <c r="BE6" s="57" t="str">
        <f>IF(BE8="-","【-】","【"&amp;SUBSTITUTE(TEXT(BE8,"#,##0"),"-","△")&amp;"】")</f>
        <v>【7,439】</v>
      </c>
      <c r="BF6" s="62">
        <f>IF(BF8="-",NA(),BF8)</f>
        <v>0</v>
      </c>
      <c r="BG6" s="62">
        <f t="shared" ref="BG6:BO6" si="6">IF(BG8="-",NA(),BG8)</f>
        <v>0</v>
      </c>
      <c r="BH6" s="62">
        <f t="shared" si="6"/>
        <v>0</v>
      </c>
      <c r="BI6" s="62">
        <f t="shared" si="6"/>
        <v>0</v>
      </c>
      <c r="BJ6" s="62">
        <f t="shared" si="6"/>
        <v>0.2</v>
      </c>
      <c r="BK6" s="62">
        <f t="shared" si="6"/>
        <v>15.4</v>
      </c>
      <c r="BL6" s="62">
        <f t="shared" si="6"/>
        <v>14.9</v>
      </c>
      <c r="BM6" s="62">
        <f t="shared" si="6"/>
        <v>14.5</v>
      </c>
      <c r="BN6" s="62">
        <f t="shared" si="6"/>
        <v>16</v>
      </c>
      <c r="BO6" s="62">
        <f t="shared" si="6"/>
        <v>14.6</v>
      </c>
      <c r="BP6" s="62" t="str">
        <f>IF(BP8="-","【-】","【"&amp;SUBSTITUTE(TEXT(BP8,"#,##0.0"),"-","△")&amp;"】")</f>
        <v>【20.7】</v>
      </c>
      <c r="BQ6" s="62">
        <f>IF(BQ8="-",NA(),BQ8)</f>
        <v>0</v>
      </c>
      <c r="BR6" s="62">
        <f t="shared" ref="BR6:BZ6" si="7">IF(BR8="-",NA(),BR8)</f>
        <v>0</v>
      </c>
      <c r="BS6" s="62">
        <f t="shared" si="7"/>
        <v>2087.3000000000002</v>
      </c>
      <c r="BT6" s="62">
        <f t="shared" si="7"/>
        <v>66.2</v>
      </c>
      <c r="BU6" s="62">
        <f t="shared" si="7"/>
        <v>77</v>
      </c>
      <c r="BV6" s="62">
        <f t="shared" si="7"/>
        <v>36.5</v>
      </c>
      <c r="BW6" s="62">
        <f t="shared" si="7"/>
        <v>36.9</v>
      </c>
      <c r="BX6" s="62">
        <f t="shared" si="7"/>
        <v>209.9</v>
      </c>
      <c r="BY6" s="62">
        <f t="shared" si="7"/>
        <v>39.200000000000003</v>
      </c>
      <c r="BZ6" s="62">
        <f t="shared" si="7"/>
        <v>43.1</v>
      </c>
      <c r="CA6" s="62" t="str">
        <f>IF(CA8="-","【-】","【"&amp;SUBSTITUTE(TEXT(CA8,"#,##0.0"),"-","△")&amp;"】")</f>
        <v>【38.3】</v>
      </c>
      <c r="CB6" s="62">
        <f>IF(CB8="-",NA(),CB8)</f>
        <v>0</v>
      </c>
      <c r="CC6" s="62">
        <f t="shared" ref="CC6:CK6" si="8">IF(CC8="-",NA(),CC8)</f>
        <v>0</v>
      </c>
      <c r="CD6" s="62">
        <f t="shared" si="8"/>
        <v>-3533.6</v>
      </c>
      <c r="CE6" s="62">
        <f t="shared" si="8"/>
        <v>-39.799999999999997</v>
      </c>
      <c r="CF6" s="62">
        <f t="shared" si="8"/>
        <v>-62.1</v>
      </c>
      <c r="CG6" s="62">
        <f t="shared" si="8"/>
        <v>1.6</v>
      </c>
      <c r="CH6" s="62">
        <f t="shared" si="8"/>
        <v>-22</v>
      </c>
      <c r="CI6" s="62">
        <f t="shared" si="8"/>
        <v>-317</v>
      </c>
      <c r="CJ6" s="62">
        <f t="shared" si="8"/>
        <v>-21.5</v>
      </c>
      <c r="CK6" s="62">
        <f t="shared" si="8"/>
        <v>-25.8</v>
      </c>
      <c r="CL6" s="62" t="str">
        <f>IF(CL8="-","【-】","【"&amp;SUBSTITUTE(TEXT(CL8,"#,##0.0"),"-","△")&amp;"】")</f>
        <v>【△17.9】</v>
      </c>
      <c r="CM6" s="57">
        <f>IF(CM8="-",NA(),CM8)</f>
        <v>-7010</v>
      </c>
      <c r="CN6" s="57">
        <f t="shared" ref="CN6:CV6" si="9">IF(CN8="-",NA(),CN8)</f>
        <v>-1071</v>
      </c>
      <c r="CO6" s="57">
        <f t="shared" si="9"/>
        <v>-6622</v>
      </c>
      <c r="CP6" s="57">
        <f t="shared" si="9"/>
        <v>-8344</v>
      </c>
      <c r="CQ6" s="57">
        <f t="shared" si="9"/>
        <v>-10113</v>
      </c>
      <c r="CR6" s="57">
        <f t="shared" si="9"/>
        <v>-5593</v>
      </c>
      <c r="CS6" s="57">
        <f t="shared" si="9"/>
        <v>-7656</v>
      </c>
      <c r="CT6" s="57">
        <f t="shared" si="9"/>
        <v>-10899</v>
      </c>
      <c r="CU6" s="57">
        <f t="shared" si="9"/>
        <v>-10769</v>
      </c>
      <c r="CV6" s="57">
        <f t="shared" si="9"/>
        <v>-11424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307283</v>
      </c>
      <c r="DJ6" s="58">
        <f t="shared" si="10"/>
        <v>36000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123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40.299999999999997</v>
      </c>
      <c r="EB6" s="62">
        <f t="shared" si="11"/>
        <v>36.6</v>
      </c>
      <c r="EC6" s="62">
        <f t="shared" si="11"/>
        <v>36</v>
      </c>
      <c r="ED6" s="62">
        <f t="shared" si="11"/>
        <v>30</v>
      </c>
      <c r="EE6" s="62">
        <f t="shared" si="11"/>
        <v>49</v>
      </c>
      <c r="EF6" s="62" t="str">
        <f>IF(EF8="-","【-】","【"&amp;SUBSTITUTE(TEXT(EF8,"#,##0.0"),"-","△")&amp;"】")</f>
        <v>【38.7】</v>
      </c>
      <c r="EG6" s="63">
        <f>IF(EG8="-",NA(),EG8)</f>
        <v>0</v>
      </c>
      <c r="EH6" s="63">
        <f t="shared" ref="EH6:EP6" si="12">IF(EH8="-",NA(),EH8)</f>
        <v>0</v>
      </c>
      <c r="EI6" s="63">
        <f t="shared" si="12"/>
        <v>0</v>
      </c>
      <c r="EJ6" s="63">
        <f t="shared" si="12"/>
        <v>0</v>
      </c>
      <c r="EK6" s="63">
        <f t="shared" si="12"/>
        <v>0</v>
      </c>
      <c r="EL6" s="63">
        <f t="shared" si="12"/>
        <v>8.3999999999999995E-3</v>
      </c>
      <c r="EM6" s="63">
        <f t="shared" si="12"/>
        <v>9.4999999999999998E-3</v>
      </c>
      <c r="EN6" s="63">
        <f t="shared" si="12"/>
        <v>8.0999999999999996E-3</v>
      </c>
      <c r="EO6" s="63">
        <f t="shared" si="12"/>
        <v>1.04E-2</v>
      </c>
      <c r="EP6" s="63">
        <f t="shared" si="12"/>
        <v>1.2E-2</v>
      </c>
    </row>
    <row r="7" spans="1:146" s="64" customFormat="1">
      <c r="A7" s="40" t="s">
        <v>124</v>
      </c>
      <c r="B7" s="55">
        <f t="shared" ref="B7:X7" si="13">B8</f>
        <v>2016</v>
      </c>
      <c r="C7" s="55">
        <f t="shared" si="13"/>
        <v>72079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1</v>
      </c>
      <c r="H7" s="55" t="str">
        <f t="shared" si="13"/>
        <v>福島県　須賀川市</v>
      </c>
      <c r="I7" s="55" t="str">
        <f t="shared" si="13"/>
        <v>やまゆり荘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Ａ１Ｂ１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885</v>
      </c>
      <c r="R7" s="58">
        <f t="shared" si="13"/>
        <v>43</v>
      </c>
      <c r="S7" s="59">
        <f t="shared" si="13"/>
        <v>2630</v>
      </c>
      <c r="T7" s="60" t="str">
        <f t="shared" si="13"/>
        <v>導入なし</v>
      </c>
      <c r="U7" s="56">
        <f t="shared" si="13"/>
        <v>0</v>
      </c>
      <c r="V7" s="60" t="str">
        <f t="shared" si="13"/>
        <v>無</v>
      </c>
      <c r="W7" s="61">
        <f t="shared" si="13"/>
        <v>41.6</v>
      </c>
      <c r="X7" s="60" t="str">
        <f t="shared" si="13"/>
        <v>無</v>
      </c>
      <c r="Y7" s="62">
        <f>Y8</f>
        <v>92.3</v>
      </c>
      <c r="Z7" s="62">
        <f t="shared" ref="Z7:AH7" si="14">Z8</f>
        <v>105.8</v>
      </c>
      <c r="AA7" s="62">
        <f t="shared" si="14"/>
        <v>89.3</v>
      </c>
      <c r="AB7" s="62">
        <f t="shared" si="14"/>
        <v>100</v>
      </c>
      <c r="AC7" s="62">
        <f t="shared" si="14"/>
        <v>100</v>
      </c>
      <c r="AD7" s="62">
        <f t="shared" si="14"/>
        <v>84.2</v>
      </c>
      <c r="AE7" s="62">
        <f t="shared" si="14"/>
        <v>87.8</v>
      </c>
      <c r="AF7" s="62">
        <f t="shared" si="14"/>
        <v>89</v>
      </c>
      <c r="AG7" s="62">
        <f t="shared" si="14"/>
        <v>93</v>
      </c>
      <c r="AH7" s="62">
        <f t="shared" si="14"/>
        <v>89.8</v>
      </c>
      <c r="AI7" s="62"/>
      <c r="AJ7" s="62">
        <f>AJ8</f>
        <v>82.4</v>
      </c>
      <c r="AK7" s="62">
        <f t="shared" ref="AK7:AS7" si="15">AK8</f>
        <v>42.4</v>
      </c>
      <c r="AL7" s="62">
        <f t="shared" si="15"/>
        <v>81.400000000000006</v>
      </c>
      <c r="AM7" s="62">
        <f t="shared" si="15"/>
        <v>27.5</v>
      </c>
      <c r="AN7" s="62">
        <f t="shared" si="15"/>
        <v>37.799999999999997</v>
      </c>
      <c r="AO7" s="62">
        <f t="shared" si="15"/>
        <v>36.5</v>
      </c>
      <c r="AP7" s="62">
        <f t="shared" si="15"/>
        <v>34.1</v>
      </c>
      <c r="AQ7" s="62">
        <f t="shared" si="15"/>
        <v>41.2</v>
      </c>
      <c r="AR7" s="62">
        <f t="shared" si="15"/>
        <v>37.299999999999997</v>
      </c>
      <c r="AS7" s="62">
        <f t="shared" si="15"/>
        <v>38.9</v>
      </c>
      <c r="AT7" s="62"/>
      <c r="AU7" s="57" t="str">
        <f>AU8</f>
        <v>-</v>
      </c>
      <c r="AV7" s="57" t="str">
        <f t="shared" ref="AV7:BD7" si="16">AV8</f>
        <v>-</v>
      </c>
      <c r="AW7" s="57" t="str">
        <f t="shared" si="16"/>
        <v>-</v>
      </c>
      <c r="AX7" s="57">
        <f t="shared" si="16"/>
        <v>2086050</v>
      </c>
      <c r="AY7" s="57">
        <f t="shared" si="16"/>
        <v>374533</v>
      </c>
      <c r="AZ7" s="57">
        <f t="shared" si="16"/>
        <v>16675</v>
      </c>
      <c r="BA7" s="57">
        <f t="shared" si="16"/>
        <v>27599</v>
      </c>
      <c r="BB7" s="57">
        <f t="shared" si="16"/>
        <v>4581</v>
      </c>
      <c r="BC7" s="57">
        <f t="shared" si="16"/>
        <v>41279</v>
      </c>
      <c r="BD7" s="57">
        <f t="shared" si="16"/>
        <v>19759</v>
      </c>
      <c r="BE7" s="57"/>
      <c r="BF7" s="62">
        <f>BF8</f>
        <v>0</v>
      </c>
      <c r="BG7" s="62">
        <f t="shared" ref="BG7:BO7" si="17">BG8</f>
        <v>0</v>
      </c>
      <c r="BH7" s="62">
        <f t="shared" si="17"/>
        <v>0</v>
      </c>
      <c r="BI7" s="62">
        <f t="shared" si="17"/>
        <v>0</v>
      </c>
      <c r="BJ7" s="62">
        <f t="shared" si="17"/>
        <v>0.2</v>
      </c>
      <c r="BK7" s="62">
        <f t="shared" si="17"/>
        <v>15.4</v>
      </c>
      <c r="BL7" s="62">
        <f t="shared" si="17"/>
        <v>14.9</v>
      </c>
      <c r="BM7" s="62">
        <f t="shared" si="17"/>
        <v>14.5</v>
      </c>
      <c r="BN7" s="62">
        <f t="shared" si="17"/>
        <v>16</v>
      </c>
      <c r="BO7" s="62">
        <f t="shared" si="17"/>
        <v>14.6</v>
      </c>
      <c r="BP7" s="62"/>
      <c r="BQ7" s="62">
        <f>BQ8</f>
        <v>0</v>
      </c>
      <c r="BR7" s="62">
        <f t="shared" ref="BR7:BZ7" si="18">BR8</f>
        <v>0</v>
      </c>
      <c r="BS7" s="62">
        <f t="shared" si="18"/>
        <v>2087.3000000000002</v>
      </c>
      <c r="BT7" s="62">
        <f t="shared" si="18"/>
        <v>66.2</v>
      </c>
      <c r="BU7" s="62">
        <f t="shared" si="18"/>
        <v>77</v>
      </c>
      <c r="BV7" s="62">
        <f t="shared" si="18"/>
        <v>36.5</v>
      </c>
      <c r="BW7" s="62">
        <f t="shared" si="18"/>
        <v>36.9</v>
      </c>
      <c r="BX7" s="62">
        <f t="shared" si="18"/>
        <v>209.9</v>
      </c>
      <c r="BY7" s="62">
        <f t="shared" si="18"/>
        <v>39.200000000000003</v>
      </c>
      <c r="BZ7" s="62">
        <f t="shared" si="18"/>
        <v>43.1</v>
      </c>
      <c r="CA7" s="62"/>
      <c r="CB7" s="62">
        <f>CB8</f>
        <v>0</v>
      </c>
      <c r="CC7" s="62">
        <f t="shared" ref="CC7:CK7" si="19">CC8</f>
        <v>0</v>
      </c>
      <c r="CD7" s="62">
        <f t="shared" si="19"/>
        <v>-3533.6</v>
      </c>
      <c r="CE7" s="62">
        <f t="shared" si="19"/>
        <v>-39.799999999999997</v>
      </c>
      <c r="CF7" s="62">
        <f t="shared" si="19"/>
        <v>-62.1</v>
      </c>
      <c r="CG7" s="62">
        <f t="shared" si="19"/>
        <v>1.6</v>
      </c>
      <c r="CH7" s="62">
        <f t="shared" si="19"/>
        <v>-22</v>
      </c>
      <c r="CI7" s="62">
        <f t="shared" si="19"/>
        <v>-317</v>
      </c>
      <c r="CJ7" s="62">
        <f t="shared" si="19"/>
        <v>-21.5</v>
      </c>
      <c r="CK7" s="62">
        <f t="shared" si="19"/>
        <v>-25.8</v>
      </c>
      <c r="CL7" s="62"/>
      <c r="CM7" s="57">
        <f>CM8</f>
        <v>-7010</v>
      </c>
      <c r="CN7" s="57">
        <f t="shared" ref="CN7:CV7" si="20">CN8</f>
        <v>-1071</v>
      </c>
      <c r="CO7" s="57">
        <f t="shared" si="20"/>
        <v>-6622</v>
      </c>
      <c r="CP7" s="57">
        <f t="shared" si="20"/>
        <v>-8344</v>
      </c>
      <c r="CQ7" s="57">
        <f t="shared" si="20"/>
        <v>-10113</v>
      </c>
      <c r="CR7" s="57">
        <f t="shared" si="20"/>
        <v>-5593</v>
      </c>
      <c r="CS7" s="57">
        <f t="shared" si="20"/>
        <v>-7656</v>
      </c>
      <c r="CT7" s="57">
        <f t="shared" si="20"/>
        <v>-10899</v>
      </c>
      <c r="CU7" s="57">
        <f t="shared" si="20"/>
        <v>-10769</v>
      </c>
      <c r="CV7" s="57">
        <f t="shared" si="20"/>
        <v>-11424</v>
      </c>
      <c r="CW7" s="57"/>
      <c r="CX7" s="62" t="s">
        <v>125</v>
      </c>
      <c r="CY7" s="62" t="s">
        <v>125</v>
      </c>
      <c r="CZ7" s="62" t="s">
        <v>125</v>
      </c>
      <c r="DA7" s="62" t="s">
        <v>125</v>
      </c>
      <c r="DB7" s="62" t="s">
        <v>125</v>
      </c>
      <c r="DC7" s="62" t="s">
        <v>125</v>
      </c>
      <c r="DD7" s="62" t="s">
        <v>125</v>
      </c>
      <c r="DE7" s="62" t="s">
        <v>125</v>
      </c>
      <c r="DF7" s="62" t="s">
        <v>125</v>
      </c>
      <c r="DG7" s="62" t="s">
        <v>123</v>
      </c>
      <c r="DH7" s="62"/>
      <c r="DI7" s="58">
        <f>DI8</f>
        <v>307283</v>
      </c>
      <c r="DJ7" s="58">
        <f>DJ8</f>
        <v>36000</v>
      </c>
      <c r="DK7" s="62" t="s">
        <v>125</v>
      </c>
      <c r="DL7" s="62" t="s">
        <v>125</v>
      </c>
      <c r="DM7" s="62" t="s">
        <v>125</v>
      </c>
      <c r="DN7" s="62" t="s">
        <v>125</v>
      </c>
      <c r="DO7" s="62" t="s">
        <v>125</v>
      </c>
      <c r="DP7" s="62" t="s">
        <v>125</v>
      </c>
      <c r="DQ7" s="62" t="s">
        <v>125</v>
      </c>
      <c r="DR7" s="62" t="s">
        <v>125</v>
      </c>
      <c r="DS7" s="62" t="s">
        <v>125</v>
      </c>
      <c r="DT7" s="62" t="s">
        <v>123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40.299999999999997</v>
      </c>
      <c r="EB7" s="62">
        <f t="shared" si="21"/>
        <v>36.6</v>
      </c>
      <c r="EC7" s="62">
        <f t="shared" si="21"/>
        <v>36</v>
      </c>
      <c r="ED7" s="62">
        <f t="shared" si="21"/>
        <v>30</v>
      </c>
      <c r="EE7" s="62">
        <f t="shared" si="21"/>
        <v>49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72079</v>
      </c>
      <c r="D8" s="65">
        <v>47</v>
      </c>
      <c r="E8" s="65">
        <v>11</v>
      </c>
      <c r="F8" s="65">
        <v>1</v>
      </c>
      <c r="G8" s="65">
        <v>1</v>
      </c>
      <c r="H8" s="65" t="s">
        <v>126</v>
      </c>
      <c r="I8" s="65" t="s">
        <v>127</v>
      </c>
      <c r="J8" s="65" t="s">
        <v>128</v>
      </c>
      <c r="K8" s="65" t="s">
        <v>129</v>
      </c>
      <c r="L8" s="65" t="s">
        <v>130</v>
      </c>
      <c r="M8" s="65" t="s">
        <v>131</v>
      </c>
      <c r="N8" s="65"/>
      <c r="O8" s="66" t="s">
        <v>132</v>
      </c>
      <c r="P8" s="66" t="s">
        <v>132</v>
      </c>
      <c r="Q8" s="67">
        <v>885</v>
      </c>
      <c r="R8" s="67">
        <v>43</v>
      </c>
      <c r="S8" s="68">
        <v>2630</v>
      </c>
      <c r="T8" s="69" t="s">
        <v>133</v>
      </c>
      <c r="U8" s="66">
        <v>0</v>
      </c>
      <c r="V8" s="69" t="s">
        <v>134</v>
      </c>
      <c r="W8" s="70">
        <v>41.6</v>
      </c>
      <c r="X8" s="69" t="s">
        <v>134</v>
      </c>
      <c r="Y8" s="71">
        <v>92.3</v>
      </c>
      <c r="Z8" s="71">
        <v>105.8</v>
      </c>
      <c r="AA8" s="71">
        <v>89.3</v>
      </c>
      <c r="AB8" s="71">
        <v>100</v>
      </c>
      <c r="AC8" s="71">
        <v>100</v>
      </c>
      <c r="AD8" s="71">
        <v>84.2</v>
      </c>
      <c r="AE8" s="71">
        <v>87.8</v>
      </c>
      <c r="AF8" s="71">
        <v>89</v>
      </c>
      <c r="AG8" s="71">
        <v>93</v>
      </c>
      <c r="AH8" s="71">
        <v>89.8</v>
      </c>
      <c r="AI8" s="71">
        <v>92.5</v>
      </c>
      <c r="AJ8" s="71">
        <v>82.4</v>
      </c>
      <c r="AK8" s="71">
        <v>42.4</v>
      </c>
      <c r="AL8" s="71">
        <v>81.400000000000006</v>
      </c>
      <c r="AM8" s="71">
        <v>27.5</v>
      </c>
      <c r="AN8" s="71">
        <v>37.799999999999997</v>
      </c>
      <c r="AO8" s="71">
        <v>36.5</v>
      </c>
      <c r="AP8" s="71">
        <v>34.1</v>
      </c>
      <c r="AQ8" s="71">
        <v>41.2</v>
      </c>
      <c r="AR8" s="71">
        <v>37.299999999999997</v>
      </c>
      <c r="AS8" s="71">
        <v>38.9</v>
      </c>
      <c r="AT8" s="71">
        <v>32.4</v>
      </c>
      <c r="AU8" s="72" t="s">
        <v>135</v>
      </c>
      <c r="AV8" s="72" t="s">
        <v>135</v>
      </c>
      <c r="AW8" s="72" t="s">
        <v>135</v>
      </c>
      <c r="AX8" s="72">
        <v>2086050</v>
      </c>
      <c r="AY8" s="72">
        <v>374533</v>
      </c>
      <c r="AZ8" s="72">
        <v>16675</v>
      </c>
      <c r="BA8" s="72">
        <v>27599</v>
      </c>
      <c r="BB8" s="72">
        <v>4581</v>
      </c>
      <c r="BC8" s="72">
        <v>41279</v>
      </c>
      <c r="BD8" s="72">
        <v>19759</v>
      </c>
      <c r="BE8" s="72">
        <v>7439</v>
      </c>
      <c r="BF8" s="71">
        <v>0</v>
      </c>
      <c r="BG8" s="71">
        <v>0</v>
      </c>
      <c r="BH8" s="71">
        <v>0</v>
      </c>
      <c r="BI8" s="71">
        <v>0</v>
      </c>
      <c r="BJ8" s="71">
        <v>0.2</v>
      </c>
      <c r="BK8" s="71">
        <v>15.4</v>
      </c>
      <c r="BL8" s="71">
        <v>14.9</v>
      </c>
      <c r="BM8" s="71">
        <v>14.5</v>
      </c>
      <c r="BN8" s="71">
        <v>16</v>
      </c>
      <c r="BO8" s="71">
        <v>14.6</v>
      </c>
      <c r="BP8" s="71">
        <v>20.7</v>
      </c>
      <c r="BQ8" s="71">
        <v>0</v>
      </c>
      <c r="BR8" s="71">
        <v>0</v>
      </c>
      <c r="BS8" s="71">
        <v>2087.3000000000002</v>
      </c>
      <c r="BT8" s="71">
        <v>66.2</v>
      </c>
      <c r="BU8" s="71">
        <v>77</v>
      </c>
      <c r="BV8" s="71">
        <v>36.5</v>
      </c>
      <c r="BW8" s="71">
        <v>36.9</v>
      </c>
      <c r="BX8" s="71">
        <v>209.9</v>
      </c>
      <c r="BY8" s="71">
        <v>39.200000000000003</v>
      </c>
      <c r="BZ8" s="71">
        <v>43.1</v>
      </c>
      <c r="CA8" s="71">
        <v>38.299999999999997</v>
      </c>
      <c r="CB8" s="71">
        <v>0</v>
      </c>
      <c r="CC8" s="71">
        <v>0</v>
      </c>
      <c r="CD8" s="71">
        <v>-3533.6</v>
      </c>
      <c r="CE8" s="73">
        <v>-39.799999999999997</v>
      </c>
      <c r="CF8" s="73">
        <v>-62.1</v>
      </c>
      <c r="CG8" s="71">
        <v>1.6</v>
      </c>
      <c r="CH8" s="71">
        <v>-22</v>
      </c>
      <c r="CI8" s="71">
        <v>-317</v>
      </c>
      <c r="CJ8" s="71">
        <v>-21.5</v>
      </c>
      <c r="CK8" s="71">
        <v>-25.8</v>
      </c>
      <c r="CL8" s="71">
        <v>-17.899999999999999</v>
      </c>
      <c r="CM8" s="72">
        <v>-7010</v>
      </c>
      <c r="CN8" s="72">
        <v>-1071</v>
      </c>
      <c r="CO8" s="72">
        <v>-6622</v>
      </c>
      <c r="CP8" s="72">
        <v>-8344</v>
      </c>
      <c r="CQ8" s="72">
        <v>-10113</v>
      </c>
      <c r="CR8" s="72">
        <v>-5593</v>
      </c>
      <c r="CS8" s="72">
        <v>-7656</v>
      </c>
      <c r="CT8" s="72">
        <v>-10899</v>
      </c>
      <c r="CU8" s="72">
        <v>-10769</v>
      </c>
      <c r="CV8" s="72">
        <v>-11424</v>
      </c>
      <c r="CW8" s="72">
        <v>-8789</v>
      </c>
      <c r="CX8" s="71" t="s">
        <v>135</v>
      </c>
      <c r="CY8" s="71" t="s">
        <v>135</v>
      </c>
      <c r="CZ8" s="71" t="s">
        <v>135</v>
      </c>
      <c r="DA8" s="71" t="s">
        <v>135</v>
      </c>
      <c r="DB8" s="71" t="s">
        <v>135</v>
      </c>
      <c r="DC8" s="71" t="s">
        <v>135</v>
      </c>
      <c r="DD8" s="71" t="s">
        <v>135</v>
      </c>
      <c r="DE8" s="71" t="s">
        <v>135</v>
      </c>
      <c r="DF8" s="71" t="s">
        <v>135</v>
      </c>
      <c r="DG8" s="71" t="s">
        <v>135</v>
      </c>
      <c r="DH8" s="71" t="s">
        <v>135</v>
      </c>
      <c r="DI8" s="67">
        <v>307283</v>
      </c>
      <c r="DJ8" s="67">
        <v>36000</v>
      </c>
      <c r="DK8" s="71" t="s">
        <v>135</v>
      </c>
      <c r="DL8" s="71" t="s">
        <v>135</v>
      </c>
      <c r="DM8" s="71" t="s">
        <v>135</v>
      </c>
      <c r="DN8" s="71" t="s">
        <v>135</v>
      </c>
      <c r="DO8" s="71" t="s">
        <v>135</v>
      </c>
      <c r="DP8" s="71" t="s">
        <v>135</v>
      </c>
      <c r="DQ8" s="71" t="s">
        <v>135</v>
      </c>
      <c r="DR8" s="71" t="s">
        <v>135</v>
      </c>
      <c r="DS8" s="71" t="s">
        <v>135</v>
      </c>
      <c r="DT8" s="71" t="s">
        <v>135</v>
      </c>
      <c r="DU8" s="71" t="s">
        <v>135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40.299999999999997</v>
      </c>
      <c r="EB8" s="71">
        <v>36.6</v>
      </c>
      <c r="EC8" s="71">
        <v>36</v>
      </c>
      <c r="ED8" s="71">
        <v>30</v>
      </c>
      <c r="EE8" s="71">
        <v>49</v>
      </c>
      <c r="EF8" s="71">
        <v>38.700000000000003</v>
      </c>
      <c r="EG8" s="74">
        <v>0</v>
      </c>
      <c r="EH8" s="75">
        <v>0</v>
      </c>
      <c r="EI8" s="75">
        <v>0</v>
      </c>
      <c r="EJ8" s="75">
        <v>0</v>
      </c>
      <c r="EK8" s="75">
        <v>0</v>
      </c>
      <c r="EL8" s="75">
        <v>8.3999999999999995E-3</v>
      </c>
      <c r="EM8" s="75">
        <v>9.4999999999999998E-3</v>
      </c>
      <c r="EN8" s="75">
        <v>8.0999999999999996E-3</v>
      </c>
      <c r="EO8" s="75">
        <v>1.04E-2</v>
      </c>
      <c r="EP8" s="75">
        <v>1.2E-2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136</v>
      </c>
      <c r="C10" s="80" t="s">
        <v>137</v>
      </c>
      <c r="D10" s="80" t="s">
        <v>138</v>
      </c>
      <c r="E10" s="80" t="s">
        <v>139</v>
      </c>
      <c r="F10" s="80" t="s">
        <v>140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三部 日出貴</cp:lastModifiedBy>
  <dcterms:created xsi:type="dcterms:W3CDTF">2018-02-09T01:42:19Z</dcterms:created>
  <dcterms:modified xsi:type="dcterms:W3CDTF">2018-03-16T01:47:25Z</dcterms:modified>
</cp:coreProperties>
</file>