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19\Downloads\"/>
    </mc:Choice>
  </mc:AlternateContent>
  <workbookProtection workbookAlgorithmName="SHA-512" workbookHashValue="dmtfOhh/cBuqbHCVRQq5IECRBaRXT736cziKmEVism7v6W75iJz2oy5zhrGDhvic+hgMOSTmtnlKwyVIRsjhrQ==" workbookSaltValue="ycoaGSGYNiujcs4iwJyCig==" workbookSpinCount="100000" lockStructure="1"/>
  <bookViews>
    <workbookView xWindow="240" yWindow="60" windowWidth="14940" windowHeight="7875"/>
  </bookViews>
  <sheets>
    <sheet name="法非適用_観光施設・休養宿泊施設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LX77" i="4" s="1"/>
  <c r="DX7" i="5"/>
  <c r="DW7" i="5"/>
  <c r="DV7" i="5"/>
  <c r="DJ7" i="5"/>
  <c r="DI7" i="5"/>
  <c r="CV7" i="5"/>
  <c r="CU7" i="5"/>
  <c r="CT7" i="5"/>
  <c r="CS7" i="5"/>
  <c r="CR7" i="5"/>
  <c r="CQ7" i="5"/>
  <c r="CP7" i="5"/>
  <c r="LX53" i="4" s="1"/>
  <c r="CO7" i="5"/>
  <c r="CN7" i="5"/>
  <c r="CM7" i="5"/>
  <c r="CK7" i="5"/>
  <c r="IX54" i="4" s="1"/>
  <c r="CJ7" i="5"/>
  <c r="CI7" i="5"/>
  <c r="CH7" i="5"/>
  <c r="CG7" i="5"/>
  <c r="GT54" i="4" s="1"/>
  <c r="CF7" i="5"/>
  <c r="CE7" i="5"/>
  <c r="CD7" i="5"/>
  <c r="CC7" i="5"/>
  <c r="HH53" i="4" s="1"/>
  <c r="CB7" i="5"/>
  <c r="BZ7" i="5"/>
  <c r="BY7" i="5"/>
  <c r="BX7" i="5"/>
  <c r="EH54" i="4" s="1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IJ31" i="4" s="1"/>
  <c r="AW7" i="5"/>
  <c r="AV7" i="5"/>
  <c r="AU7" i="5"/>
  <c r="AS7" i="5"/>
  <c r="FJ32" i="4" s="1"/>
  <c r="AR7" i="5"/>
  <c r="AQ7" i="5"/>
  <c r="AP7" i="5"/>
  <c r="AO7" i="5"/>
  <c r="DF32" i="4" s="1"/>
  <c r="AN7" i="5"/>
  <c r="AM7" i="5"/>
  <c r="AL7" i="5"/>
  <c r="AK7" i="5"/>
  <c r="AJ7" i="5"/>
  <c r="AH7" i="5"/>
  <c r="AG7" i="5"/>
  <c r="AF7" i="5"/>
  <c r="AT32" i="4" s="1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E88" i="4"/>
  <c r="D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J54" i="4"/>
  <c r="HV54" i="4"/>
  <c r="HH54" i="4"/>
  <c r="FJ54" i="4"/>
  <c r="EV54" i="4"/>
  <c r="DT54" i="4"/>
  <c r="DF54" i="4"/>
  <c r="BV54" i="4"/>
  <c r="BH54" i="4"/>
  <c r="AT54" i="4"/>
  <c r="AF54" i="4"/>
  <c r="R54" i="4"/>
  <c r="ML53" i="4"/>
  <c r="LJ53" i="4"/>
  <c r="KV53" i="4"/>
  <c r="KH53" i="4"/>
  <c r="IX53" i="4"/>
  <c r="IJ53" i="4"/>
  <c r="HV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EV32" i="4"/>
  <c r="EH32" i="4"/>
  <c r="DT32" i="4"/>
  <c r="BV32" i="4"/>
  <c r="BH32" i="4"/>
  <c r="AF32" i="4"/>
  <c r="R32" i="4"/>
  <c r="IX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DU8" i="4"/>
  <c r="AQ8" i="4"/>
  <c r="B8" i="4"/>
  <c r="B6" i="4"/>
  <c r="IX76" i="4" l="1"/>
  <c r="ML52" i="4"/>
  <c r="BV30" i="4"/>
  <c r="IX52" i="4"/>
  <c r="BV76" i="4"/>
  <c r="FJ52" i="4"/>
  <c r="IX30" i="4"/>
  <c r="ML76" i="4"/>
  <c r="BV52" i="4"/>
  <c r="FJ30" i="4"/>
  <c r="C11" i="5"/>
  <c r="D11" i="5"/>
  <c r="E11" i="5"/>
  <c r="B11" i="5"/>
  <c r="AT76" i="4" l="1"/>
  <c r="EH52" i="4"/>
  <c r="HV30" i="4"/>
  <c r="LJ76" i="4"/>
  <c r="AT52" i="4"/>
  <c r="EH30" i="4"/>
  <c r="HV76" i="4"/>
  <c r="LJ52" i="4"/>
  <c r="AT30" i="4"/>
  <c r="HV52" i="4"/>
  <c r="HH52" i="4"/>
  <c r="AF76" i="4"/>
  <c r="DT52" i="4"/>
  <c r="HH30" i="4"/>
  <c r="DT30" i="4"/>
  <c r="KV76" i="4"/>
  <c r="AF52" i="4"/>
  <c r="HH76" i="4"/>
  <c r="KV52" i="4"/>
  <c r="AF30" i="4"/>
  <c r="GT76" i="4"/>
  <c r="KH52" i="4"/>
  <c r="GT52" i="4"/>
  <c r="R30" i="4"/>
  <c r="R76" i="4"/>
  <c r="DF52" i="4"/>
  <c r="GT30" i="4"/>
  <c r="KH76" i="4"/>
  <c r="R52" i="4"/>
  <c r="DF30" i="4"/>
  <c r="LX76" i="4"/>
  <c r="BH52" i="4"/>
  <c r="EV30" i="4"/>
  <c r="IJ76" i="4"/>
  <c r="LX52" i="4"/>
  <c r="BH30" i="4"/>
  <c r="IJ52" i="4"/>
  <c r="BH76" i="4"/>
  <c r="EV52" i="4"/>
  <c r="IJ30" i="4"/>
</calcChain>
</file>

<file path=xl/sharedStrings.xml><?xml version="1.0" encoding="utf-8"?>
<sst xmlns="http://schemas.openxmlformats.org/spreadsheetml/2006/main" count="315" uniqueCount="147">
  <si>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</si>
  <si>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</si>
  <si>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</si>
  <si>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</si>
  <si>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</si>
  <si>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</si>
  <si>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</si>
  <si>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</si>
  <si>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</si>
  <si>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</si>
  <si>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</si>
  <si>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</si>
  <si>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</si>
  <si>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</si>
  <si>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</si>
  <si>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</si>
  <si>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</si>
  <si>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</si>
  <si>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</si>
  <si>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</si>
  <si>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</si>
  <si>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</si>
  <si>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</si>
  <si>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</si>
  <si>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</si>
  <si>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</si>
  <si>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</si>
  <si>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</si>
  <si>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</si>
  <si>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</si>
  <si>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</si>
  <si>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</si>
  <si>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</si>
  <si>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</si>
  <si>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</si>
  <si>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</si>
  <si>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</si>
  <si>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</si>
  <si>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</si>
  <si>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</si>
  <si>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</si>
  <si>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</si>
  <si>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</si>
  <si>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</si>
  <si>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</si>
  <si>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</si>
  <si>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</si>
  <si>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</si>
  <si>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</si>
  <si>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</si>
  <si>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</si>
  <si>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</si>
  <si>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</si>
  <si>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</si>
  <si>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</si>
  <si>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</si>
  <si>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</si>
  <si>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</si>
  <si>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</si>
  <si>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</si>
  <si>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</si>
  <si>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</si>
  <si>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</si>
  <si>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</si>
  <si>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</si>
  <si>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</si>
  <si>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</si>
  <si>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</si>
  <si>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</si>
  <si>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</si>
  <si>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</si>
  <si>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</si>
  <si>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</si>
  <si>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</si>
  <si>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</si>
  <si>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</si>
  <si>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</si>
  <si>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</si>
  <si>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</si>
  <si>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</si>
  <si>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</si>
  <si>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</si>
  <si>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</si>
  <si>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</si>
  <si>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</si>
  <si>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</si>
  <si>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</si>
  <si>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</si>
  <si>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</si>
  <si>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</si>
  <si>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</si>
  <si>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</si>
  <si>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</si>
  <si>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</si>
  <si>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</si>
  <si>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</si>
  <si>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</si>
  <si>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</si>
  <si>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</si>
  <si>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</si>
  <si>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</si>
  <si>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</si>
  <si>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</si>
  <si>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</si>
  <si>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</si>
  <si>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</si>
  <si>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</si>
  <si>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</si>
  <si>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</si>
  <si>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</si>
  <si>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</si>
  <si>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</si>
  <si>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</si>
  <si>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</si>
  <si>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</si>
  <si>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</si>
  <si>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</si>
  <si>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</si>
  <si>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</si>
  <si>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</si>
  <si>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</si>
  <si>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</si>
  <si>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</si>
  <si>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</si>
  <si>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</si>
  <si>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</si>
  <si>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</si>
  <si>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福島県　須賀川市</t>
  </si>
  <si>
    <t>ふれあいランド</t>
  </si>
  <si>
    <t>法非適用</t>
  </si>
  <si>
    <t>観光施設事業</t>
  </si>
  <si>
    <t>休養宿泊施設</t>
  </si>
  <si>
    <t>Ａ１Ｂ１</t>
  </si>
  <si>
    <t>該当数値なし</t>
  </si>
  <si>
    <t>導入なし</t>
  </si>
  <si>
    <t>無</t>
  </si>
  <si>
    <t>-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</si>
  <si>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</si>
  <si>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</si>
  <si>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</si>
  <si>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</si>
  <si>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</si>
  <si>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企業債残高はないが、建設から22年が経過しているため、老朽化等による施設の修繕が継続的に必要である。</t>
    <rPh sb="17" eb="18">
      <t>ネン</t>
    </rPh>
    <phoneticPr fontId="6"/>
  </si>
  <si>
    <t>　県延宿泊者数に対する、本市の宿泊者の割合は増加傾向にあり、当該施設の宿泊者数も同様に増加傾向にある。</t>
    <rPh sb="35" eb="38">
      <t>シュクハクシャ</t>
    </rPh>
    <rPh sb="38" eb="39">
      <t>スウ</t>
    </rPh>
    <rPh sb="40" eb="42">
      <t>ドウヨウ</t>
    </rPh>
    <rPh sb="43" eb="45">
      <t>ゾウカ</t>
    </rPh>
    <rPh sb="45" eb="47">
      <t>ケイコウ</t>
    </rPh>
    <phoneticPr fontId="6"/>
  </si>
  <si>
    <t>非設置</t>
    <rPh sb="0" eb="1">
      <t>ヒ</t>
    </rPh>
    <rPh sb="1" eb="3">
      <t>セッチ</t>
    </rPh>
    <phoneticPr fontId="6"/>
  </si>
  <si>
    <t>　収益等の状況、利用状況については東日本大震災以降、H26まで営業を休止していたことに伴い、H26までの指標は平均値に満たない状況であるが、営業を再開したH27以降からの指標は回復傾向にある。
　しかし、当該施設は料金収入のみでは運営ができない状況であり、他会計からの繰入に依存している。</t>
    <phoneticPr fontId="6"/>
  </si>
  <si>
    <r>
      <t>①収益的収支比率
　H24、H26は100％を下回ったが、H27以降は100％を維持している。
②他会計補助金比率
　H24、H26は80％程度を他会計補助金に依存しているが、H27以降は30～40％程度に減少している。
③宿泊者一人当たりの他会計補助金額
　H27、H28と2千円程度であり、類似施設の平均値や全国平均値を下回っている。</t>
    </r>
    <r>
      <rPr>
        <sz val="8"/>
        <rFont val="ＭＳ ゴシック"/>
        <family val="3"/>
        <charset val="128"/>
      </rPr>
      <t xml:space="preserve">
④定員稼働率
　東日本大震災の影響によりH27からの営業再開のため、H26までは0％だが、H27以降は上昇している。しかし、類似施設の平均値や全国平均値よりは低い状況である。
⑤売上高人件費比率
　東日本大震災の影響によりH27からの営業再開のため、H26の比率は大幅に高いが、H27以降は減少傾向にある。
⑥売上高GOP比率
　東日本大震災の影響によりH27からの営業再開のため、H26の比率は大幅に低いが、H27以降は上昇傾向にある。
⑦EBITDA
　マイナス値ではあるが、類似施設の平均値を上回っている。</t>
    </r>
    <rPh sb="100" eb="102">
      <t>テイド</t>
    </rPh>
    <rPh sb="147" eb="149">
      <t>ルイジ</t>
    </rPh>
    <rPh sb="149" eb="151">
      <t>シセツ</t>
    </rPh>
    <rPh sb="152" eb="155">
      <t>ヘイキンチ</t>
    </rPh>
    <rPh sb="156" eb="158">
      <t>ゼンコク</t>
    </rPh>
    <rPh sb="162" eb="163">
      <t>シタ</t>
    </rPh>
    <rPh sb="218" eb="220">
      <t>イコウ</t>
    </rPh>
    <rPh sb="221" eb="223">
      <t>ジョウショウ</t>
    </rPh>
    <rPh sb="249" eb="250">
      <t>ヒク</t>
    </rPh>
    <rPh sb="251" eb="253">
      <t>ジョウキョウ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</si>
</sst>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55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21" fillId="0" borderId="9" xfId="1" applyFont="1" applyBorder="1" applyAlignment="1" applyProtection="1">
      <alignment horizontal="left" vertical="top" wrapText="1"/>
      <protection locked="0"/>
    </xf>
    <xf numFmtId="0" fontId="21" fillId="0" borderId="0" xfId="1" applyFont="1" applyBorder="1" applyAlignment="1" applyProtection="1">
      <alignment horizontal="left" vertical="top" wrapText="1"/>
      <protection locked="0"/>
    </xf>
    <xf numFmtId="0" fontId="21" fillId="0" borderId="10" xfId="1" applyFont="1" applyBorder="1" applyAlignment="1" applyProtection="1">
      <alignment horizontal="left" vertical="top" wrapText="1"/>
      <protection locked="0"/>
    </xf>
    <xf numFmtId="0" fontId="21" fillId="0" borderId="11" xfId="1" applyFont="1" applyBorder="1" applyAlignment="1" applyProtection="1">
      <alignment horizontal="left" vertical="top" wrapText="1"/>
      <protection locked="0"/>
    </xf>
    <xf numFmtId="0" fontId="21" fillId="0" borderId="1" xfId="1" applyFont="1" applyBorder="1" applyAlignment="1" applyProtection="1">
      <alignment horizontal="left" vertical="top" wrapText="1"/>
      <protection locked="0"/>
    </xf>
    <xf numFmtId="0" fontId="21" fillId="0" borderId="12" xfId="1" applyFont="1" applyBorder="1" applyAlignment="1" applyProtection="1">
      <alignment horizontal="left" vertical="top" wrapText="1"/>
      <protection locked="0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17" fillId="0" borderId="9" xfId="1" applyFont="1" applyBorder="1" applyAlignment="1" applyProtection="1">
      <alignment horizontal="left" vertical="top" wrapText="1"/>
      <protection locked="0"/>
    </xf>
    <xf numFmtId="0" fontId="17" fillId="0" borderId="0" xfId="1" applyFont="1" applyBorder="1" applyAlignment="1" applyProtection="1">
      <alignment horizontal="left" vertical="top" wrapText="1"/>
      <protection locked="0"/>
    </xf>
    <xf numFmtId="0" fontId="17" fillId="0" borderId="10" xfId="1" applyFont="1" applyBorder="1" applyAlignment="1" applyProtection="1">
      <alignment horizontal="left" vertical="top" wrapText="1"/>
      <protection locked="0"/>
    </xf>
    <xf numFmtId="0" fontId="17" fillId="0" borderId="11" xfId="1" applyFont="1" applyBorder="1" applyAlignment="1" applyProtection="1">
      <alignment horizontal="left" vertical="top" wrapText="1"/>
      <protection locked="0"/>
    </xf>
    <xf numFmtId="0" fontId="17" fillId="0" borderId="1" xfId="1" applyFont="1" applyBorder="1" applyAlignment="1" applyProtection="1">
      <alignment horizontal="left" vertical="top" wrapText="1"/>
      <protection locked="0"/>
    </xf>
    <xf numFmtId="0" fontId="17" fillId="0" borderId="12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2002</c:v>
                </c:pt>
                <c:pt idx="4">
                  <c:v>2099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40456"/>
        <c:axId val="331738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16675</c:v>
                </c:pt>
                <c:pt idx="1">
                  <c:v>27599</c:v>
                </c:pt>
                <c:pt idx="2">
                  <c:v>4581</c:v>
                </c:pt>
                <c:pt idx="3">
                  <c:v>41279</c:v>
                </c:pt>
                <c:pt idx="4">
                  <c:v>19759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740456"/>
        <c:axId val="331738104"/>
      </c:lineChart>
      <c:dateAx>
        <c:axId val="331740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738104"/>
        <c:crosses val="autoZero"/>
        <c:auto val="1"/>
        <c:lblOffset val="100"/>
        <c:baseTimeUnit val="years"/>
      </c:dateAx>
      <c:valAx>
        <c:axId val="331738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1740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20000"/>
        <c:axId val="33367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20000"/>
        <c:axId val="333677656"/>
      </c:lineChart>
      <c:dateAx>
        <c:axId val="33282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3677656"/>
        <c:crosses val="autoZero"/>
        <c:auto val="1"/>
        <c:lblOffset val="100"/>
        <c:baseTimeUnit val="years"/>
      </c:dateAx>
      <c:valAx>
        <c:axId val="333677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820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8.3999999999999995E-3</c:v>
                </c:pt>
                <c:pt idx="1">
                  <c:v>9.4999999999999998E-3</c:v>
                </c:pt>
                <c:pt idx="2">
                  <c:v>8.0999999999999996E-3</c:v>
                </c:pt>
                <c:pt idx="3">
                  <c:v>1.04E-2</c:v>
                </c:pt>
                <c:pt idx="4">
                  <c:v>1.2E-2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78048"/>
        <c:axId val="33367726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2.0000000000000001E-4</c:v>
                </c:pt>
                <c:pt idx="4">
                  <c:v>2.0000000000000001E-4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79224"/>
        <c:axId val="333679616"/>
      </c:lineChart>
      <c:dateAx>
        <c:axId val="333678048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3677264"/>
        <c:crosses val="autoZero"/>
        <c:auto val="1"/>
        <c:lblOffset val="100"/>
        <c:baseTimeUnit val="years"/>
      </c:dateAx>
      <c:valAx>
        <c:axId val="33367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3678048"/>
        <c:crosses val="autoZero"/>
        <c:crossBetween val="between"/>
      </c:valAx>
      <c:valAx>
        <c:axId val="333679616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3679224"/>
        <c:crosses val="max"/>
        <c:crossBetween val="between"/>
      </c:valAx>
      <c:dateAx>
        <c:axId val="333679224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333679616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82.4</c:v>
                </c:pt>
                <c:pt idx="1">
                  <c:v>42.4</c:v>
                </c:pt>
                <c:pt idx="2">
                  <c:v>81.400000000000006</c:v>
                </c:pt>
                <c:pt idx="3">
                  <c:v>27.5</c:v>
                </c:pt>
                <c:pt idx="4">
                  <c:v>37.799999999999997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40848"/>
        <c:axId val="33173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34.1</c:v>
                </c:pt>
                <c:pt idx="2">
                  <c:v>41.2</c:v>
                </c:pt>
                <c:pt idx="3">
                  <c:v>37.299999999999997</c:v>
                </c:pt>
                <c:pt idx="4">
                  <c:v>38.9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740848"/>
        <c:axId val="331738496"/>
      </c:lineChart>
      <c:dateAx>
        <c:axId val="33174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738496"/>
        <c:crosses val="autoZero"/>
        <c:auto val="1"/>
        <c:lblOffset val="100"/>
        <c:baseTimeUnit val="years"/>
      </c:dateAx>
      <c:valAx>
        <c:axId val="33173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1740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92.3</c:v>
                </c:pt>
                <c:pt idx="1">
                  <c:v>105.8</c:v>
                </c:pt>
                <c:pt idx="2">
                  <c:v>89.3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40064"/>
        <c:axId val="33174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87.8</c:v>
                </c:pt>
                <c:pt idx="2">
                  <c:v>89</c:v>
                </c:pt>
                <c:pt idx="3">
                  <c:v>93</c:v>
                </c:pt>
                <c:pt idx="4">
                  <c:v>89.8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740064"/>
        <c:axId val="331741240"/>
      </c:lineChart>
      <c:dateAx>
        <c:axId val="33174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741240"/>
        <c:crosses val="autoZero"/>
        <c:auto val="1"/>
        <c:lblOffset val="100"/>
        <c:baseTimeUnit val="years"/>
      </c:dateAx>
      <c:valAx>
        <c:axId val="331741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174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-3506</c:v>
                </c:pt>
                <c:pt idx="1">
                  <c:v>-536</c:v>
                </c:pt>
                <c:pt idx="2">
                  <c:v>-3311</c:v>
                </c:pt>
                <c:pt idx="3">
                  <c:v>-4172</c:v>
                </c:pt>
                <c:pt idx="4">
                  <c:v>-5056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14904"/>
        <c:axId val="33281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-5593</c:v>
                </c:pt>
                <c:pt idx="1">
                  <c:v>-7656</c:v>
                </c:pt>
                <c:pt idx="2">
                  <c:v>-10899</c:v>
                </c:pt>
                <c:pt idx="3">
                  <c:v>-10769</c:v>
                </c:pt>
                <c:pt idx="4">
                  <c:v>-11424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14904"/>
        <c:axId val="332816080"/>
      </c:lineChart>
      <c:dateAx>
        <c:axId val="332814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16080"/>
        <c:crosses val="autoZero"/>
        <c:auto val="1"/>
        <c:lblOffset val="100"/>
        <c:baseTimeUnit val="years"/>
      </c:dateAx>
      <c:valAx>
        <c:axId val="33281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2814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-3533.6</c:v>
                </c:pt>
                <c:pt idx="3">
                  <c:v>-39.799999999999997</c:v>
                </c:pt>
                <c:pt idx="4">
                  <c:v>-62.1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20784"/>
        <c:axId val="33281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1.6</c:v>
                </c:pt>
                <c:pt idx="1">
                  <c:v>-22</c:v>
                </c:pt>
                <c:pt idx="2">
                  <c:v>-317</c:v>
                </c:pt>
                <c:pt idx="3">
                  <c:v>-21.5</c:v>
                </c:pt>
                <c:pt idx="4">
                  <c:v>-25.8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20784"/>
        <c:axId val="332817648"/>
      </c:lineChart>
      <c:dateAx>
        <c:axId val="33282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17648"/>
        <c:crosses val="autoZero"/>
        <c:auto val="1"/>
        <c:lblOffset val="100"/>
        <c:baseTimeUnit val="years"/>
      </c:dateAx>
      <c:valAx>
        <c:axId val="33281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820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2087.3000000000002</c:v>
                </c:pt>
                <c:pt idx="3">
                  <c:v>66.2</c:v>
                </c:pt>
                <c:pt idx="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16864"/>
        <c:axId val="332817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36.9</c:v>
                </c:pt>
                <c:pt idx="2">
                  <c:v>209.9</c:v>
                </c:pt>
                <c:pt idx="3">
                  <c:v>39.200000000000003</c:v>
                </c:pt>
                <c:pt idx="4">
                  <c:v>43.1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16864"/>
        <c:axId val="332817256"/>
      </c:lineChart>
      <c:dateAx>
        <c:axId val="33281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17256"/>
        <c:crosses val="autoZero"/>
        <c:auto val="1"/>
        <c:lblOffset val="100"/>
        <c:baseTimeUnit val="years"/>
      </c:dateAx>
      <c:valAx>
        <c:axId val="332817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816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8.4</c:v>
                </c:pt>
                <c:pt idx="4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15296"/>
        <c:axId val="33281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15.4</c:v>
                </c:pt>
                <c:pt idx="1">
                  <c:v>14.9</c:v>
                </c:pt>
                <c:pt idx="2">
                  <c:v>14.5</c:v>
                </c:pt>
                <c:pt idx="3">
                  <c:v>16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15296"/>
        <c:axId val="332819608"/>
      </c:lineChart>
      <c:dateAx>
        <c:axId val="33281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19608"/>
        <c:crosses val="autoZero"/>
        <c:auto val="1"/>
        <c:lblOffset val="100"/>
        <c:baseTimeUnit val="years"/>
      </c:dateAx>
      <c:valAx>
        <c:axId val="33281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815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18040"/>
        <c:axId val="33281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36.6</c:v>
                </c:pt>
                <c:pt idx="2">
                  <c:v>36</c:v>
                </c:pt>
                <c:pt idx="3">
                  <c:v>30</c:v>
                </c:pt>
                <c:pt idx="4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18040"/>
        <c:axId val="332813336"/>
      </c:lineChart>
      <c:dateAx>
        <c:axId val="332818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13336"/>
        <c:crosses val="autoZero"/>
        <c:auto val="1"/>
        <c:lblOffset val="100"/>
        <c:baseTimeUnit val="years"/>
      </c:dateAx>
      <c:valAx>
        <c:axId val="33281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818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14512"/>
        <c:axId val="33281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14512"/>
        <c:axId val="332818432"/>
      </c:lineChart>
      <c:dateAx>
        <c:axId val="33281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2818432"/>
        <c:crosses val="autoZero"/>
        <c:auto val="1"/>
        <c:lblOffset val="100"/>
        <c:baseTimeUnit val="years"/>
      </c:dateAx>
      <c:valAx>
        <c:axId val="33281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281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DI1" zoomScale="70" zoomScaleNormal="70" zoomScaleSheetLayoutView="70" workbookViewId="0">
      <selection activeCell="NI15" sqref="NI15:NW30"/>
    </sheetView>
  </sheetViews>
  <sheetFormatPr defaultColWidth="2.625" defaultRowHeight="13.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</row>
    <row r="3" spans="1:387" ht="9.75" customHeight="1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  <c r="IW3" s="82"/>
      <c r="IX3" s="82"/>
      <c r="IY3" s="82"/>
      <c r="IZ3" s="82"/>
      <c r="JA3" s="82"/>
      <c r="JB3" s="82"/>
      <c r="JC3" s="82"/>
      <c r="JD3" s="82"/>
      <c r="JE3" s="82"/>
      <c r="JF3" s="82"/>
      <c r="JG3" s="82"/>
      <c r="JH3" s="82"/>
      <c r="JI3" s="82"/>
      <c r="JJ3" s="82"/>
      <c r="JK3" s="82"/>
      <c r="JL3" s="82"/>
      <c r="JM3" s="82"/>
      <c r="JN3" s="82"/>
      <c r="JO3" s="82"/>
      <c r="JP3" s="82"/>
      <c r="JQ3" s="82"/>
      <c r="JR3" s="82"/>
      <c r="JS3" s="82"/>
      <c r="JT3" s="82"/>
      <c r="JU3" s="82"/>
      <c r="JV3" s="82"/>
      <c r="JW3" s="82"/>
      <c r="JX3" s="82"/>
      <c r="JY3" s="82"/>
      <c r="JZ3" s="82"/>
      <c r="KA3" s="82"/>
      <c r="KB3" s="82"/>
      <c r="KC3" s="82"/>
      <c r="KD3" s="82"/>
      <c r="KE3" s="82"/>
      <c r="KF3" s="82"/>
      <c r="KG3" s="82"/>
      <c r="KH3" s="82"/>
      <c r="KI3" s="82"/>
      <c r="KJ3" s="82"/>
      <c r="KK3" s="82"/>
      <c r="KL3" s="82"/>
      <c r="KM3" s="82"/>
      <c r="KN3" s="82"/>
      <c r="KO3" s="82"/>
      <c r="KP3" s="82"/>
      <c r="KQ3" s="82"/>
      <c r="KR3" s="82"/>
      <c r="KS3" s="82"/>
      <c r="KT3" s="82"/>
      <c r="KU3" s="82"/>
      <c r="KV3" s="82"/>
      <c r="KW3" s="82"/>
      <c r="KX3" s="82"/>
      <c r="KY3" s="82"/>
      <c r="KZ3" s="82"/>
      <c r="LA3" s="82"/>
      <c r="LB3" s="82"/>
      <c r="LC3" s="82"/>
      <c r="LD3" s="82"/>
      <c r="LE3" s="82"/>
      <c r="LF3" s="82"/>
      <c r="LG3" s="82"/>
      <c r="LH3" s="82"/>
      <c r="LI3" s="82"/>
      <c r="LJ3" s="82"/>
      <c r="LK3" s="82"/>
      <c r="LL3" s="82"/>
      <c r="LM3" s="82"/>
      <c r="LN3" s="82"/>
      <c r="LO3" s="82"/>
      <c r="LP3" s="82"/>
      <c r="LQ3" s="82"/>
      <c r="LR3" s="82"/>
      <c r="LS3" s="82"/>
      <c r="LT3" s="82"/>
      <c r="LU3" s="82"/>
      <c r="LV3" s="82"/>
      <c r="LW3" s="82"/>
      <c r="LX3" s="82"/>
      <c r="LY3" s="82"/>
      <c r="LZ3" s="82"/>
      <c r="MA3" s="82"/>
      <c r="MB3" s="82"/>
      <c r="MC3" s="82"/>
      <c r="MD3" s="82"/>
      <c r="ME3" s="82"/>
      <c r="MF3" s="82"/>
      <c r="MG3" s="82"/>
      <c r="MH3" s="82"/>
      <c r="MI3" s="82"/>
      <c r="MJ3" s="82"/>
      <c r="MK3" s="82"/>
      <c r="ML3" s="82"/>
      <c r="MM3" s="82"/>
      <c r="MN3" s="82"/>
      <c r="MO3" s="82"/>
      <c r="MP3" s="82"/>
      <c r="MQ3" s="82"/>
      <c r="MR3" s="82"/>
      <c r="MS3" s="82"/>
      <c r="MT3" s="82"/>
      <c r="MU3" s="82"/>
      <c r="MV3" s="82"/>
      <c r="MW3" s="82"/>
      <c r="MX3" s="82"/>
      <c r="MY3" s="82"/>
      <c r="MZ3" s="82"/>
      <c r="NA3" s="82"/>
      <c r="NB3" s="82"/>
      <c r="NC3" s="82"/>
      <c r="ND3" s="82"/>
      <c r="NE3" s="82"/>
      <c r="NF3" s="82"/>
      <c r="NG3" s="82"/>
      <c r="NH3" s="82"/>
      <c r="NI3" s="82"/>
      <c r="NJ3" s="82"/>
      <c r="NK3" s="82"/>
      <c r="NL3" s="82"/>
      <c r="NM3" s="82"/>
      <c r="NN3" s="82"/>
      <c r="NO3" s="82"/>
      <c r="NP3" s="82"/>
      <c r="NQ3" s="82"/>
      <c r="NR3" s="82"/>
      <c r="NS3" s="82"/>
      <c r="NT3" s="82"/>
      <c r="NU3" s="82"/>
      <c r="NV3" s="82"/>
      <c r="NW3" s="82"/>
    </row>
    <row r="4" spans="1:387" ht="9.75" customHeight="1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/>
      <c r="NQ4" s="82"/>
      <c r="NR4" s="82"/>
      <c r="NS4" s="82"/>
      <c r="NT4" s="82"/>
      <c r="NU4" s="82"/>
      <c r="NV4" s="82"/>
      <c r="NW4" s="82"/>
    </row>
    <row r="5" spans="1:387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>
      <c r="A6" s="2"/>
      <c r="B6" s="83" t="str">
        <f>データ!H6&amp;"　"&amp;データ!I6</f>
        <v>福島県須賀川市　ふれあいランド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>
      <c r="A7" s="2"/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6"/>
      <c r="AQ7" s="84" t="s">
        <v>2</v>
      </c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6"/>
      <c r="CF7" s="84" t="s">
        <v>3</v>
      </c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6"/>
      <c r="DU7" s="87" t="s">
        <v>4</v>
      </c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87" t="s">
        <v>6</v>
      </c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/>
      <c r="JR7" s="87"/>
      <c r="JS7" s="87"/>
      <c r="JT7" s="87"/>
      <c r="JU7" s="87"/>
      <c r="JV7" s="87" t="s">
        <v>7</v>
      </c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 t="s">
        <v>8</v>
      </c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87"/>
      <c r="ND7" s="87"/>
      <c r="NE7" s="87"/>
      <c r="NF7" s="87"/>
      <c r="NG7" s="87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観光施設事業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休養宿泊施設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144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96">
        <f>データ!S7</f>
        <v>2702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8" t="str">
        <f>データ!T7</f>
        <v>導入なし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9">
        <f>データ!U7</f>
        <v>0</v>
      </c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89"/>
      <c r="ND8" s="89"/>
      <c r="NE8" s="89"/>
      <c r="NF8" s="89"/>
      <c r="NG8" s="89"/>
      <c r="NH8" s="4"/>
      <c r="NI8" s="90" t="s">
        <v>10</v>
      </c>
      <c r="NJ8" s="91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>
      <c r="A9" s="2"/>
      <c r="B9" s="84" t="s">
        <v>12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6"/>
      <c r="AQ9" s="84" t="s">
        <v>13</v>
      </c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6"/>
      <c r="CF9" s="84" t="s">
        <v>14</v>
      </c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6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87" t="s">
        <v>16</v>
      </c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 t="s">
        <v>17</v>
      </c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 t="s">
        <v>18</v>
      </c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4"/>
      <c r="NI9" s="97" t="s">
        <v>19</v>
      </c>
      <c r="NJ9" s="98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1232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68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88" t="str">
        <f>データ!V7</f>
        <v>無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89">
        <f>データ!W7</f>
        <v>76.900000000000006</v>
      </c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9"/>
      <c r="LK10" s="89"/>
      <c r="LL10" s="89"/>
      <c r="LM10" s="89"/>
      <c r="LN10" s="89"/>
      <c r="LO10" s="88" t="str">
        <f>データ!X7</f>
        <v>無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105" t="s">
        <v>21</v>
      </c>
      <c r="NJ10" s="106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>
      <c r="A14" s="19"/>
      <c r="B14" s="7"/>
      <c r="C14" s="8"/>
      <c r="D14" s="8"/>
      <c r="E14" s="8"/>
      <c r="F14" s="8"/>
      <c r="G14" s="8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8"/>
      <c r="JO14" s="8"/>
      <c r="JP14" s="8"/>
      <c r="JQ14" s="8"/>
      <c r="JR14" s="8"/>
      <c r="JS14" s="8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>
      <c r="A15" s="2"/>
      <c r="B15" s="20"/>
      <c r="C15" s="21"/>
      <c r="D15" s="21"/>
      <c r="E15" s="21"/>
      <c r="F15" s="21"/>
      <c r="G15" s="2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1"/>
      <c r="JO15" s="21"/>
      <c r="JP15" s="21"/>
      <c r="JQ15" s="21"/>
      <c r="JR15" s="21"/>
      <c r="JS15" s="21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146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124">
        <f>データ!$B$11</f>
        <v>40909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>
        <f>データ!$C$11</f>
        <v>41275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>
        <f>データ!$D$11</f>
        <v>41640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>
        <f>データ!$E$11</f>
        <v>42005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>
        <f>データ!$F$11</f>
        <v>42370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124">
        <f>データ!$B$11</f>
        <v>40909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>
        <f>データ!$C$11</f>
        <v>41275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>
        <f>データ!$D$11</f>
        <v>41640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>
        <f>データ!$E$11</f>
        <v>42005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>
        <f>データ!$F$11</f>
        <v>42370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124">
        <f>データ!$B$11</f>
        <v>40909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>
        <f>データ!$C$11</f>
        <v>41275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>
        <f>データ!$D$11</f>
        <v>41640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>
        <f>データ!$E$11</f>
        <v>42005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>
        <f>データ!$F$11</f>
        <v>42370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>
      <c r="A31" s="2"/>
      <c r="B31" s="22"/>
      <c r="C31" s="5"/>
      <c r="D31" s="5"/>
      <c r="E31" s="5"/>
      <c r="F31" s="5"/>
      <c r="I31" s="125" t="s">
        <v>27</v>
      </c>
      <c r="J31" s="125"/>
      <c r="K31" s="125"/>
      <c r="L31" s="125"/>
      <c r="M31" s="125"/>
      <c r="N31" s="125"/>
      <c r="O31" s="125"/>
      <c r="P31" s="125"/>
      <c r="Q31" s="125"/>
      <c r="R31" s="126">
        <f>データ!Y7</f>
        <v>92.3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105.8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89.3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100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100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125" t="s">
        <v>27</v>
      </c>
      <c r="CX31" s="125"/>
      <c r="CY31" s="125"/>
      <c r="CZ31" s="125"/>
      <c r="DA31" s="125"/>
      <c r="DB31" s="125"/>
      <c r="DC31" s="125"/>
      <c r="DD31" s="125"/>
      <c r="DE31" s="125"/>
      <c r="DF31" s="126">
        <f>データ!AJ7</f>
        <v>82.4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42.4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81.400000000000006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27.5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37.799999999999997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125" t="s">
        <v>27</v>
      </c>
      <c r="GL31" s="125"/>
      <c r="GM31" s="125"/>
      <c r="GN31" s="125"/>
      <c r="GO31" s="125"/>
      <c r="GP31" s="125"/>
      <c r="GQ31" s="125"/>
      <c r="GR31" s="125"/>
      <c r="GS31" s="125"/>
      <c r="GT31" s="127" t="str">
        <f>データ!AU7</f>
        <v>-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 t="str">
        <f>データ!AV7</f>
        <v>-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 t="str">
        <f>データ!AW7</f>
        <v>-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2002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2099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>
      <c r="A32" s="2"/>
      <c r="B32" s="22"/>
      <c r="C32" s="5"/>
      <c r="D32" s="5"/>
      <c r="E32" s="5"/>
      <c r="F32" s="5"/>
      <c r="G32" s="5"/>
      <c r="H32" s="5"/>
      <c r="I32" s="125" t="s">
        <v>29</v>
      </c>
      <c r="J32" s="125"/>
      <c r="K32" s="125"/>
      <c r="L32" s="125"/>
      <c r="M32" s="125"/>
      <c r="N32" s="125"/>
      <c r="O32" s="125"/>
      <c r="P32" s="125"/>
      <c r="Q32" s="125"/>
      <c r="R32" s="126">
        <f>データ!AD7</f>
        <v>84.2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87.8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89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93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89.8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125" t="s">
        <v>29</v>
      </c>
      <c r="CX32" s="125"/>
      <c r="CY32" s="125"/>
      <c r="CZ32" s="125"/>
      <c r="DA32" s="125"/>
      <c r="DB32" s="125"/>
      <c r="DC32" s="125"/>
      <c r="DD32" s="125"/>
      <c r="DE32" s="125"/>
      <c r="DF32" s="126">
        <f>データ!AO7</f>
        <v>36.5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34.1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41.2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37.299999999999997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38.9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125" t="s">
        <v>29</v>
      </c>
      <c r="GL32" s="125"/>
      <c r="GM32" s="125"/>
      <c r="GN32" s="125"/>
      <c r="GO32" s="125"/>
      <c r="GP32" s="125"/>
      <c r="GQ32" s="125"/>
      <c r="GR32" s="125"/>
      <c r="GS32" s="125"/>
      <c r="GT32" s="127">
        <f>データ!AZ7</f>
        <v>16675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27599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4581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41279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19759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128" t="s">
        <v>142</v>
      </c>
      <c r="NJ32" s="129"/>
      <c r="NK32" s="129"/>
      <c r="NL32" s="129"/>
      <c r="NM32" s="129"/>
      <c r="NN32" s="129"/>
      <c r="NO32" s="129"/>
      <c r="NP32" s="129"/>
      <c r="NQ32" s="129"/>
      <c r="NR32" s="129"/>
      <c r="NS32" s="129"/>
      <c r="NT32" s="129"/>
      <c r="NU32" s="129"/>
      <c r="NV32" s="129"/>
      <c r="NW32" s="130"/>
    </row>
    <row r="33" spans="1:387" ht="13.5" customHeight="1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128"/>
      <c r="NJ33" s="129"/>
      <c r="NK33" s="129"/>
      <c r="NL33" s="129"/>
      <c r="NM33" s="129"/>
      <c r="NN33" s="129"/>
      <c r="NO33" s="129"/>
      <c r="NP33" s="129"/>
      <c r="NQ33" s="129"/>
      <c r="NR33" s="129"/>
      <c r="NS33" s="129"/>
      <c r="NT33" s="129"/>
      <c r="NU33" s="129"/>
      <c r="NV33" s="129"/>
      <c r="NW33" s="130"/>
    </row>
    <row r="34" spans="1:387" ht="13.5" customHeight="1">
      <c r="A34" s="2"/>
      <c r="B34" s="22"/>
      <c r="C34" s="24"/>
      <c r="D34" s="5"/>
      <c r="E34" s="5"/>
      <c r="F34" s="5"/>
      <c r="G34" s="5"/>
      <c r="H34" s="134" t="s">
        <v>30</v>
      </c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5"/>
      <c r="CN34" s="5"/>
      <c r="CO34" s="5"/>
      <c r="CP34" s="5"/>
      <c r="CQ34" s="5"/>
      <c r="CR34" s="5"/>
      <c r="CS34" s="5"/>
      <c r="CT34" s="5"/>
      <c r="CU34" s="5"/>
      <c r="CV34" s="134" t="s">
        <v>31</v>
      </c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24"/>
      <c r="GB34" s="24"/>
      <c r="GC34" s="24"/>
      <c r="GD34" s="24"/>
      <c r="GE34" s="24"/>
      <c r="GF34" s="24"/>
      <c r="GG34" s="24"/>
      <c r="GH34" s="24"/>
      <c r="GI34" s="24"/>
      <c r="GJ34" s="134" t="s">
        <v>32</v>
      </c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  <c r="IP34" s="134"/>
      <c r="IQ34" s="134"/>
      <c r="IR34" s="134"/>
      <c r="IS34" s="134"/>
      <c r="IT34" s="134"/>
      <c r="IU34" s="134"/>
      <c r="IV34" s="134"/>
      <c r="IW34" s="134"/>
      <c r="IX34" s="134"/>
      <c r="IY34" s="134"/>
      <c r="IZ34" s="134"/>
      <c r="JA34" s="134"/>
      <c r="JB34" s="134"/>
      <c r="JC34" s="134"/>
      <c r="JD34" s="134"/>
      <c r="JE34" s="134"/>
      <c r="JF34" s="134"/>
      <c r="JG34" s="134"/>
      <c r="JH34" s="134"/>
      <c r="JI34" s="134"/>
      <c r="JJ34" s="134"/>
      <c r="JK34" s="134"/>
      <c r="JL34" s="134"/>
      <c r="JM34" s="134"/>
      <c r="JN34" s="134"/>
      <c r="JO34" s="5"/>
      <c r="JP34" s="5"/>
      <c r="JQ34" s="5"/>
      <c r="JR34" s="5"/>
      <c r="JS34" s="5"/>
      <c r="JT34" s="135" t="s">
        <v>33</v>
      </c>
      <c r="JU34" s="134"/>
      <c r="JV34" s="134"/>
      <c r="JW34" s="134"/>
      <c r="JX34" s="134"/>
      <c r="JY34" s="134"/>
      <c r="JZ34" s="134"/>
      <c r="KA34" s="134"/>
      <c r="KB34" s="134"/>
      <c r="KC34" s="134"/>
      <c r="KD34" s="134"/>
      <c r="KE34" s="134"/>
      <c r="KF34" s="134"/>
      <c r="KG34" s="134"/>
      <c r="KH34" s="134"/>
      <c r="KI34" s="134"/>
      <c r="KJ34" s="134"/>
      <c r="KK34" s="134"/>
      <c r="KL34" s="134"/>
      <c r="KM34" s="134"/>
      <c r="KN34" s="134"/>
      <c r="KO34" s="134"/>
      <c r="KP34" s="134"/>
      <c r="KQ34" s="134"/>
      <c r="KR34" s="134"/>
      <c r="KS34" s="134"/>
      <c r="KT34" s="134"/>
      <c r="KU34" s="134"/>
      <c r="KV34" s="134"/>
      <c r="KW34" s="134"/>
      <c r="KX34" s="134"/>
      <c r="KY34" s="134"/>
      <c r="KZ34" s="134"/>
      <c r="LA34" s="134"/>
      <c r="LB34" s="134"/>
      <c r="LC34" s="134"/>
      <c r="LD34" s="134"/>
      <c r="LE34" s="134"/>
      <c r="LF34" s="134"/>
      <c r="LG34" s="134"/>
      <c r="LH34" s="134"/>
      <c r="LI34" s="134"/>
      <c r="LJ34" s="134"/>
      <c r="LK34" s="134"/>
      <c r="LL34" s="134"/>
      <c r="LM34" s="134"/>
      <c r="LN34" s="134"/>
      <c r="LO34" s="134"/>
      <c r="LP34" s="134"/>
      <c r="LQ34" s="134"/>
      <c r="LR34" s="134"/>
      <c r="LS34" s="134"/>
      <c r="LT34" s="134"/>
      <c r="LU34" s="134"/>
      <c r="LV34" s="134"/>
      <c r="LW34" s="134"/>
      <c r="LX34" s="134"/>
      <c r="LY34" s="134"/>
      <c r="LZ34" s="134"/>
      <c r="MA34" s="134"/>
      <c r="MB34" s="134"/>
      <c r="MC34" s="134"/>
      <c r="MD34" s="134"/>
      <c r="ME34" s="134"/>
      <c r="MF34" s="134"/>
      <c r="MG34" s="134"/>
      <c r="MH34" s="134"/>
      <c r="MI34" s="134"/>
      <c r="MJ34" s="134"/>
      <c r="MK34" s="134"/>
      <c r="ML34" s="134"/>
      <c r="MM34" s="134"/>
      <c r="MN34" s="134"/>
      <c r="MO34" s="134"/>
      <c r="MP34" s="134"/>
      <c r="MQ34" s="134"/>
      <c r="MR34" s="134"/>
      <c r="MS34" s="134"/>
      <c r="MT34" s="134"/>
      <c r="MU34" s="134"/>
      <c r="MV34" s="134"/>
      <c r="MW34" s="134"/>
      <c r="MX34" s="134"/>
      <c r="MY34" s="134"/>
      <c r="MZ34" s="134"/>
      <c r="NA34" s="134"/>
      <c r="NB34" s="134"/>
      <c r="NC34" s="134"/>
      <c r="ND34" s="134"/>
      <c r="NE34" s="134"/>
      <c r="NF34" s="134"/>
      <c r="NG34" s="136"/>
      <c r="NH34" s="2"/>
      <c r="NI34" s="128"/>
      <c r="NJ34" s="129"/>
      <c r="NK34" s="129"/>
      <c r="NL34" s="129"/>
      <c r="NM34" s="129"/>
      <c r="NN34" s="129"/>
      <c r="NO34" s="129"/>
      <c r="NP34" s="129"/>
      <c r="NQ34" s="129"/>
      <c r="NR34" s="129"/>
      <c r="NS34" s="129"/>
      <c r="NT34" s="129"/>
      <c r="NU34" s="129"/>
      <c r="NV34" s="129"/>
      <c r="NW34" s="130"/>
    </row>
    <row r="35" spans="1:387" ht="13.5" customHeight="1">
      <c r="A35" s="2"/>
      <c r="B35" s="22"/>
      <c r="C35" s="24"/>
      <c r="D35" s="5"/>
      <c r="E35" s="5"/>
      <c r="F35" s="5"/>
      <c r="G35" s="5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5"/>
      <c r="CN35" s="5"/>
      <c r="CO35" s="5"/>
      <c r="CP35" s="5"/>
      <c r="CQ35" s="5"/>
      <c r="CR35" s="5"/>
      <c r="CS35" s="5"/>
      <c r="CT35" s="5"/>
      <c r="CU35" s="5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24"/>
      <c r="GB35" s="24"/>
      <c r="GC35" s="24"/>
      <c r="GD35" s="24"/>
      <c r="GE35" s="24"/>
      <c r="GF35" s="24"/>
      <c r="GG35" s="24"/>
      <c r="GH35" s="24"/>
      <c r="GI35" s="2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  <c r="HL35" s="134"/>
      <c r="HM35" s="134"/>
      <c r="HN35" s="134"/>
      <c r="HO35" s="134"/>
      <c r="HP35" s="134"/>
      <c r="HQ35" s="134"/>
      <c r="HR35" s="134"/>
      <c r="HS35" s="134"/>
      <c r="HT35" s="134"/>
      <c r="HU35" s="134"/>
      <c r="HV35" s="134"/>
      <c r="HW35" s="134"/>
      <c r="HX35" s="134"/>
      <c r="HY35" s="134"/>
      <c r="HZ35" s="134"/>
      <c r="IA35" s="134"/>
      <c r="IB35" s="134"/>
      <c r="IC35" s="134"/>
      <c r="ID35" s="134"/>
      <c r="IE35" s="134"/>
      <c r="IF35" s="134"/>
      <c r="IG35" s="134"/>
      <c r="IH35" s="134"/>
      <c r="II35" s="134"/>
      <c r="IJ35" s="134"/>
      <c r="IK35" s="134"/>
      <c r="IL35" s="134"/>
      <c r="IM35" s="134"/>
      <c r="IN35" s="134"/>
      <c r="IO35" s="134"/>
      <c r="IP35" s="134"/>
      <c r="IQ35" s="134"/>
      <c r="IR35" s="134"/>
      <c r="IS35" s="134"/>
      <c r="IT35" s="134"/>
      <c r="IU35" s="134"/>
      <c r="IV35" s="134"/>
      <c r="IW35" s="134"/>
      <c r="IX35" s="134"/>
      <c r="IY35" s="134"/>
      <c r="IZ35" s="134"/>
      <c r="JA35" s="134"/>
      <c r="JB35" s="134"/>
      <c r="JC35" s="134"/>
      <c r="JD35" s="134"/>
      <c r="JE35" s="134"/>
      <c r="JF35" s="134"/>
      <c r="JG35" s="134"/>
      <c r="JH35" s="134"/>
      <c r="JI35" s="134"/>
      <c r="JJ35" s="134"/>
      <c r="JK35" s="134"/>
      <c r="JL35" s="134"/>
      <c r="JM35" s="134"/>
      <c r="JN35" s="134"/>
      <c r="JO35" s="5"/>
      <c r="JP35" s="5"/>
      <c r="JQ35" s="5"/>
      <c r="JR35" s="5"/>
      <c r="JS35" s="5"/>
      <c r="JT35" s="105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37"/>
      <c r="NH35" s="2"/>
      <c r="NI35" s="128"/>
      <c r="NJ35" s="129"/>
      <c r="NK35" s="129"/>
      <c r="NL35" s="129"/>
      <c r="NM35" s="129"/>
      <c r="NN35" s="129"/>
      <c r="NO35" s="129"/>
      <c r="NP35" s="129"/>
      <c r="NQ35" s="129"/>
      <c r="NR35" s="129"/>
      <c r="NS35" s="129"/>
      <c r="NT35" s="129"/>
      <c r="NU35" s="129"/>
      <c r="NV35" s="129"/>
      <c r="NW35" s="130"/>
    </row>
    <row r="36" spans="1:387" ht="13.5" customHeight="1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128"/>
      <c r="NJ36" s="129"/>
      <c r="NK36" s="129"/>
      <c r="NL36" s="129"/>
      <c r="NM36" s="129"/>
      <c r="NN36" s="129"/>
      <c r="NO36" s="129"/>
      <c r="NP36" s="129"/>
      <c r="NQ36" s="129"/>
      <c r="NR36" s="129"/>
      <c r="NS36" s="129"/>
      <c r="NT36" s="129"/>
      <c r="NU36" s="129"/>
      <c r="NV36" s="129"/>
      <c r="NW36" s="130"/>
    </row>
    <row r="37" spans="1:387" ht="13.5" customHeight="1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128"/>
      <c r="NJ37" s="129"/>
      <c r="NK37" s="129"/>
      <c r="NL37" s="129"/>
      <c r="NM37" s="129"/>
      <c r="NN37" s="129"/>
      <c r="NO37" s="129"/>
      <c r="NP37" s="129"/>
      <c r="NQ37" s="129"/>
      <c r="NR37" s="129"/>
      <c r="NS37" s="129"/>
      <c r="NT37" s="129"/>
      <c r="NU37" s="129"/>
      <c r="NV37" s="129"/>
      <c r="NW37" s="130"/>
    </row>
    <row r="38" spans="1:387" ht="13.5" customHeight="1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128"/>
      <c r="NJ38" s="129"/>
      <c r="NK38" s="129"/>
      <c r="NL38" s="129"/>
      <c r="NM38" s="129"/>
      <c r="NN38" s="129"/>
      <c r="NO38" s="129"/>
      <c r="NP38" s="129"/>
      <c r="NQ38" s="129"/>
      <c r="NR38" s="129"/>
      <c r="NS38" s="129"/>
      <c r="NT38" s="129"/>
      <c r="NU38" s="129"/>
      <c r="NV38" s="129"/>
      <c r="NW38" s="130"/>
    </row>
    <row r="39" spans="1:387" ht="13.5" customHeight="1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128"/>
      <c r="NJ39" s="129"/>
      <c r="NK39" s="129"/>
      <c r="NL39" s="129"/>
      <c r="NM39" s="129"/>
      <c r="NN39" s="129"/>
      <c r="NO39" s="129"/>
      <c r="NP39" s="129"/>
      <c r="NQ39" s="129"/>
      <c r="NR39" s="129"/>
      <c r="NS39" s="129"/>
      <c r="NT39" s="129"/>
      <c r="NU39" s="129"/>
      <c r="NV39" s="129"/>
      <c r="NW39" s="130"/>
    </row>
    <row r="40" spans="1:387" ht="13.5" customHeight="1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128"/>
      <c r="NJ40" s="129"/>
      <c r="NK40" s="129"/>
      <c r="NL40" s="129"/>
      <c r="NM40" s="129"/>
      <c r="NN40" s="129"/>
      <c r="NO40" s="129"/>
      <c r="NP40" s="129"/>
      <c r="NQ40" s="129"/>
      <c r="NR40" s="129"/>
      <c r="NS40" s="129"/>
      <c r="NT40" s="129"/>
      <c r="NU40" s="129"/>
      <c r="NV40" s="129"/>
      <c r="NW40" s="130"/>
    </row>
    <row r="41" spans="1:387" ht="13.5" customHeight="1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128"/>
      <c r="NJ41" s="129"/>
      <c r="NK41" s="129"/>
      <c r="NL41" s="129"/>
      <c r="NM41" s="129"/>
      <c r="NN41" s="129"/>
      <c r="NO41" s="129"/>
      <c r="NP41" s="129"/>
      <c r="NQ41" s="129"/>
      <c r="NR41" s="129"/>
      <c r="NS41" s="129"/>
      <c r="NT41" s="129"/>
      <c r="NU41" s="129"/>
      <c r="NV41" s="129"/>
      <c r="NW41" s="130"/>
    </row>
    <row r="42" spans="1:387" ht="13.5" customHeight="1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128"/>
      <c r="NJ42" s="129"/>
      <c r="NK42" s="129"/>
      <c r="NL42" s="129"/>
      <c r="NM42" s="129"/>
      <c r="NN42" s="129"/>
      <c r="NO42" s="129"/>
      <c r="NP42" s="129"/>
      <c r="NQ42" s="129"/>
      <c r="NR42" s="129"/>
      <c r="NS42" s="129"/>
      <c r="NT42" s="129"/>
      <c r="NU42" s="129"/>
      <c r="NV42" s="129"/>
      <c r="NW42" s="130"/>
    </row>
    <row r="43" spans="1:387" ht="13.5" customHeight="1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128"/>
      <c r="NJ43" s="129"/>
      <c r="NK43" s="129"/>
      <c r="NL43" s="129"/>
      <c r="NM43" s="129"/>
      <c r="NN43" s="129"/>
      <c r="NO43" s="129"/>
      <c r="NP43" s="129"/>
      <c r="NQ43" s="129"/>
      <c r="NR43" s="129"/>
      <c r="NS43" s="129"/>
      <c r="NT43" s="129"/>
      <c r="NU43" s="129"/>
      <c r="NV43" s="129"/>
      <c r="NW43" s="130"/>
    </row>
    <row r="44" spans="1:387" ht="13.5" customHeight="1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128"/>
      <c r="NJ44" s="129"/>
      <c r="NK44" s="129"/>
      <c r="NL44" s="129"/>
      <c r="NM44" s="129"/>
      <c r="NN44" s="129"/>
      <c r="NO44" s="129"/>
      <c r="NP44" s="129"/>
      <c r="NQ44" s="129"/>
      <c r="NR44" s="129"/>
      <c r="NS44" s="129"/>
      <c r="NT44" s="129"/>
      <c r="NU44" s="129"/>
      <c r="NV44" s="129"/>
      <c r="NW44" s="130"/>
    </row>
    <row r="45" spans="1:387" ht="13.5" customHeight="1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128"/>
      <c r="NJ45" s="129"/>
      <c r="NK45" s="129"/>
      <c r="NL45" s="129"/>
      <c r="NM45" s="129"/>
      <c r="NN45" s="129"/>
      <c r="NO45" s="129"/>
      <c r="NP45" s="129"/>
      <c r="NQ45" s="129"/>
      <c r="NR45" s="129"/>
      <c r="NS45" s="129"/>
      <c r="NT45" s="129"/>
      <c r="NU45" s="129"/>
      <c r="NV45" s="129"/>
      <c r="NW45" s="130"/>
    </row>
    <row r="46" spans="1:387" ht="13.5" customHeight="1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128"/>
      <c r="NJ46" s="129"/>
      <c r="NK46" s="129"/>
      <c r="NL46" s="129"/>
      <c r="NM46" s="129"/>
      <c r="NN46" s="129"/>
      <c r="NO46" s="129"/>
      <c r="NP46" s="129"/>
      <c r="NQ46" s="129"/>
      <c r="NR46" s="129"/>
      <c r="NS46" s="129"/>
      <c r="NT46" s="129"/>
      <c r="NU46" s="129"/>
      <c r="NV46" s="129"/>
      <c r="NW46" s="130"/>
    </row>
    <row r="47" spans="1:387" ht="13.5" customHeight="1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131"/>
      <c r="NJ47" s="132"/>
      <c r="NK47" s="132"/>
      <c r="NL47" s="132"/>
      <c r="NM47" s="132"/>
      <c r="NN47" s="132"/>
      <c r="NO47" s="132"/>
      <c r="NP47" s="132"/>
      <c r="NQ47" s="132"/>
      <c r="NR47" s="132"/>
      <c r="NS47" s="132"/>
      <c r="NT47" s="132"/>
      <c r="NU47" s="132"/>
      <c r="NV47" s="132"/>
      <c r="NW47" s="133"/>
    </row>
    <row r="48" spans="1:387" ht="13.5" customHeight="1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115" t="s">
        <v>34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128" t="s">
        <v>143</v>
      </c>
      <c r="NJ49" s="129"/>
      <c r="NK49" s="129"/>
      <c r="NL49" s="129"/>
      <c r="NM49" s="129"/>
      <c r="NN49" s="129"/>
      <c r="NO49" s="129"/>
      <c r="NP49" s="129"/>
      <c r="NQ49" s="129"/>
      <c r="NR49" s="129"/>
      <c r="NS49" s="129"/>
      <c r="NT49" s="129"/>
      <c r="NU49" s="129"/>
      <c r="NV49" s="129"/>
      <c r="NW49" s="130"/>
    </row>
    <row r="50" spans="1:387" ht="13.5" customHeight="1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128"/>
      <c r="NJ50" s="129"/>
      <c r="NK50" s="129"/>
      <c r="NL50" s="129"/>
      <c r="NM50" s="129"/>
      <c r="NN50" s="129"/>
      <c r="NO50" s="129"/>
      <c r="NP50" s="129"/>
      <c r="NQ50" s="129"/>
      <c r="NR50" s="129"/>
      <c r="NS50" s="129"/>
      <c r="NT50" s="129"/>
      <c r="NU50" s="129"/>
      <c r="NV50" s="129"/>
      <c r="NW50" s="130"/>
    </row>
    <row r="51" spans="1:387" ht="13.5" customHeight="1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128"/>
      <c r="NJ51" s="129"/>
      <c r="NK51" s="129"/>
      <c r="NL51" s="129"/>
      <c r="NM51" s="129"/>
      <c r="NN51" s="129"/>
      <c r="NO51" s="129"/>
      <c r="NP51" s="129"/>
      <c r="NQ51" s="129"/>
      <c r="NR51" s="129"/>
      <c r="NS51" s="129"/>
      <c r="NT51" s="129"/>
      <c r="NU51" s="129"/>
      <c r="NV51" s="129"/>
      <c r="NW51" s="130"/>
    </row>
    <row r="52" spans="1:387" ht="13.5" customHeight="1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124">
        <f>データ!$B$11</f>
        <v>40909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>
        <f>データ!$C$11</f>
        <v>41275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>
        <f>データ!$D$11</f>
        <v>41640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>
        <f>データ!$E$11</f>
        <v>42005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>
        <f>データ!$F$11</f>
        <v>42370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124">
        <f>データ!$B$11</f>
        <v>40909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>
        <f>データ!$C$11</f>
        <v>41275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>
        <f>データ!$D$11</f>
        <v>41640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>
        <f>データ!$E$11</f>
        <v>42005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>
        <f>データ!$F$11</f>
        <v>42370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124">
        <f>データ!$B$11</f>
        <v>40909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>
        <f>データ!$C$11</f>
        <v>41275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>
        <f>データ!$D$11</f>
        <v>41640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>
        <f>データ!$E$11</f>
        <v>42005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>
        <f>データ!$F$11</f>
        <v>42370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124">
        <f>データ!$B$11</f>
        <v>40909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>
        <f>データ!$C$11</f>
        <v>41275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>
        <f>データ!$D$11</f>
        <v>41640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>
        <f>データ!$E$11</f>
        <v>42005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>
        <f>データ!$F$11</f>
        <v>42370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5"/>
      <c r="NA52" s="5"/>
      <c r="NB52" s="5"/>
      <c r="NC52" s="5"/>
      <c r="ND52" s="5"/>
      <c r="NE52" s="5"/>
      <c r="NF52" s="5"/>
      <c r="NG52" s="23"/>
      <c r="NH52" s="2"/>
      <c r="NI52" s="128"/>
      <c r="NJ52" s="129"/>
      <c r="NK52" s="129"/>
      <c r="NL52" s="129"/>
      <c r="NM52" s="129"/>
      <c r="NN52" s="129"/>
      <c r="NO52" s="129"/>
      <c r="NP52" s="129"/>
      <c r="NQ52" s="129"/>
      <c r="NR52" s="129"/>
      <c r="NS52" s="129"/>
      <c r="NT52" s="129"/>
      <c r="NU52" s="129"/>
      <c r="NV52" s="129"/>
      <c r="NW52" s="130"/>
    </row>
    <row r="53" spans="1:387" ht="13.5" customHeight="1">
      <c r="A53" s="2"/>
      <c r="B53" s="22"/>
      <c r="C53" s="5"/>
      <c r="D53" s="5"/>
      <c r="E53" s="5"/>
      <c r="F53" s="5"/>
      <c r="I53" s="125" t="s">
        <v>27</v>
      </c>
      <c r="J53" s="125"/>
      <c r="K53" s="125"/>
      <c r="L53" s="125"/>
      <c r="M53" s="125"/>
      <c r="N53" s="125"/>
      <c r="O53" s="125"/>
      <c r="P53" s="125"/>
      <c r="Q53" s="125"/>
      <c r="R53" s="126">
        <f>データ!BF7</f>
        <v>0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0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0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8.4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9.6999999999999993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125" t="s">
        <v>27</v>
      </c>
      <c r="CX53" s="125"/>
      <c r="CY53" s="125"/>
      <c r="CZ53" s="125"/>
      <c r="DA53" s="125"/>
      <c r="DB53" s="125"/>
      <c r="DC53" s="125"/>
      <c r="DD53" s="125"/>
      <c r="DE53" s="125"/>
      <c r="DF53" s="126">
        <f>データ!BQ7</f>
        <v>0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0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2087.3000000000002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66.2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77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125" t="s">
        <v>27</v>
      </c>
      <c r="GL53" s="125"/>
      <c r="GM53" s="125"/>
      <c r="GN53" s="125"/>
      <c r="GO53" s="125"/>
      <c r="GP53" s="125"/>
      <c r="GQ53" s="125"/>
      <c r="GR53" s="125"/>
      <c r="GS53" s="125"/>
      <c r="GT53" s="126">
        <f>データ!CB7</f>
        <v>0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0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-3533.6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-39.799999999999997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-62.1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125" t="s">
        <v>27</v>
      </c>
      <c r="JZ53" s="125"/>
      <c r="KA53" s="125"/>
      <c r="KB53" s="125"/>
      <c r="KC53" s="125"/>
      <c r="KD53" s="125"/>
      <c r="KE53" s="125"/>
      <c r="KF53" s="125"/>
      <c r="KG53" s="125"/>
      <c r="KH53" s="127">
        <f>データ!CM7</f>
        <v>-3506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-536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-3311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-4172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-5056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5"/>
      <c r="NA53" s="5"/>
      <c r="NB53" s="5"/>
      <c r="NC53" s="5"/>
      <c r="ND53" s="5"/>
      <c r="NE53" s="5"/>
      <c r="NF53" s="5"/>
      <c r="NG53" s="23"/>
      <c r="NH53" s="2"/>
      <c r="NI53" s="128"/>
      <c r="NJ53" s="129"/>
      <c r="NK53" s="129"/>
      <c r="NL53" s="129"/>
      <c r="NM53" s="129"/>
      <c r="NN53" s="129"/>
      <c r="NO53" s="129"/>
      <c r="NP53" s="129"/>
      <c r="NQ53" s="129"/>
      <c r="NR53" s="129"/>
      <c r="NS53" s="129"/>
      <c r="NT53" s="129"/>
      <c r="NU53" s="129"/>
      <c r="NV53" s="129"/>
      <c r="NW53" s="130"/>
    </row>
    <row r="54" spans="1:387" ht="13.5" customHeight="1">
      <c r="A54" s="2"/>
      <c r="B54" s="22"/>
      <c r="C54" s="5"/>
      <c r="D54" s="5"/>
      <c r="E54" s="5"/>
      <c r="F54" s="5"/>
      <c r="G54" s="5"/>
      <c r="H54" s="5"/>
      <c r="I54" s="125" t="s">
        <v>29</v>
      </c>
      <c r="J54" s="125"/>
      <c r="K54" s="125"/>
      <c r="L54" s="125"/>
      <c r="M54" s="125"/>
      <c r="N54" s="125"/>
      <c r="O54" s="125"/>
      <c r="P54" s="125"/>
      <c r="Q54" s="125"/>
      <c r="R54" s="126">
        <f>データ!BK7</f>
        <v>15.4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14.9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14.5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16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14.6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125" t="s">
        <v>29</v>
      </c>
      <c r="CX54" s="125"/>
      <c r="CY54" s="125"/>
      <c r="CZ54" s="125"/>
      <c r="DA54" s="125"/>
      <c r="DB54" s="125"/>
      <c r="DC54" s="125"/>
      <c r="DD54" s="125"/>
      <c r="DE54" s="125"/>
      <c r="DF54" s="126">
        <f>データ!BV7</f>
        <v>36.5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36.9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209.9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39.200000000000003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43.1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125" t="s">
        <v>29</v>
      </c>
      <c r="GL54" s="125"/>
      <c r="GM54" s="125"/>
      <c r="GN54" s="125"/>
      <c r="GO54" s="125"/>
      <c r="GP54" s="125"/>
      <c r="GQ54" s="125"/>
      <c r="GR54" s="125"/>
      <c r="GS54" s="125"/>
      <c r="GT54" s="126">
        <f>データ!CG7</f>
        <v>1.6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-22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-317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-21.5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-25.8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125" t="s">
        <v>29</v>
      </c>
      <c r="JZ54" s="125"/>
      <c r="KA54" s="125"/>
      <c r="KB54" s="125"/>
      <c r="KC54" s="125"/>
      <c r="KD54" s="125"/>
      <c r="KE54" s="125"/>
      <c r="KF54" s="125"/>
      <c r="KG54" s="125"/>
      <c r="KH54" s="139">
        <f>データ!CR7</f>
        <v>-5593</v>
      </c>
      <c r="KI54" s="140"/>
      <c r="KJ54" s="140"/>
      <c r="KK54" s="140"/>
      <c r="KL54" s="140"/>
      <c r="KM54" s="140"/>
      <c r="KN54" s="140"/>
      <c r="KO54" s="140"/>
      <c r="KP54" s="140"/>
      <c r="KQ54" s="140"/>
      <c r="KR54" s="140"/>
      <c r="KS54" s="140"/>
      <c r="KT54" s="140"/>
      <c r="KU54" s="141"/>
      <c r="KV54" s="139">
        <f>データ!CS7</f>
        <v>-7656</v>
      </c>
      <c r="KW54" s="140"/>
      <c r="KX54" s="140"/>
      <c r="KY54" s="140"/>
      <c r="KZ54" s="140"/>
      <c r="LA54" s="140"/>
      <c r="LB54" s="140"/>
      <c r="LC54" s="140"/>
      <c r="LD54" s="140"/>
      <c r="LE54" s="140"/>
      <c r="LF54" s="140"/>
      <c r="LG54" s="140"/>
      <c r="LH54" s="140"/>
      <c r="LI54" s="141"/>
      <c r="LJ54" s="139">
        <f>データ!CT7</f>
        <v>-10899</v>
      </c>
      <c r="LK54" s="140"/>
      <c r="LL54" s="140"/>
      <c r="LM54" s="140"/>
      <c r="LN54" s="140"/>
      <c r="LO54" s="140"/>
      <c r="LP54" s="140"/>
      <c r="LQ54" s="140"/>
      <c r="LR54" s="140"/>
      <c r="LS54" s="140"/>
      <c r="LT54" s="140"/>
      <c r="LU54" s="140"/>
      <c r="LV54" s="140"/>
      <c r="LW54" s="141"/>
      <c r="LX54" s="139">
        <f>データ!CU7</f>
        <v>-10769</v>
      </c>
      <c r="LY54" s="140"/>
      <c r="LZ54" s="140"/>
      <c r="MA54" s="140"/>
      <c r="MB54" s="140"/>
      <c r="MC54" s="140"/>
      <c r="MD54" s="140"/>
      <c r="ME54" s="140"/>
      <c r="MF54" s="140"/>
      <c r="MG54" s="140"/>
      <c r="MH54" s="140"/>
      <c r="MI54" s="140"/>
      <c r="MJ54" s="140"/>
      <c r="MK54" s="141"/>
      <c r="ML54" s="139">
        <f>データ!CV7</f>
        <v>-11424</v>
      </c>
      <c r="MM54" s="140"/>
      <c r="MN54" s="140"/>
      <c r="MO54" s="140"/>
      <c r="MP54" s="140"/>
      <c r="MQ54" s="140"/>
      <c r="MR54" s="140"/>
      <c r="MS54" s="140"/>
      <c r="MT54" s="140"/>
      <c r="MU54" s="140"/>
      <c r="MV54" s="140"/>
      <c r="MW54" s="140"/>
      <c r="MX54" s="140"/>
      <c r="MY54" s="141"/>
      <c r="MZ54" s="5"/>
      <c r="NA54" s="5"/>
      <c r="NB54" s="5"/>
      <c r="NC54" s="5"/>
      <c r="ND54" s="5"/>
      <c r="NE54" s="5"/>
      <c r="NF54" s="5"/>
      <c r="NG54" s="23"/>
      <c r="NH54" s="2"/>
      <c r="NI54" s="128"/>
      <c r="NJ54" s="129"/>
      <c r="NK54" s="129"/>
      <c r="NL54" s="129"/>
      <c r="NM54" s="129"/>
      <c r="NN54" s="129"/>
      <c r="NO54" s="129"/>
      <c r="NP54" s="129"/>
      <c r="NQ54" s="129"/>
      <c r="NR54" s="129"/>
      <c r="NS54" s="129"/>
      <c r="NT54" s="129"/>
      <c r="NU54" s="129"/>
      <c r="NV54" s="129"/>
      <c r="NW54" s="130"/>
    </row>
    <row r="55" spans="1:387" ht="13.5" customHeight="1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128"/>
      <c r="NJ55" s="129"/>
      <c r="NK55" s="129"/>
      <c r="NL55" s="129"/>
      <c r="NM55" s="129"/>
      <c r="NN55" s="129"/>
      <c r="NO55" s="129"/>
      <c r="NP55" s="129"/>
      <c r="NQ55" s="129"/>
      <c r="NR55" s="129"/>
      <c r="NS55" s="129"/>
      <c r="NT55" s="129"/>
      <c r="NU55" s="129"/>
      <c r="NV55" s="129"/>
      <c r="NW55" s="130"/>
    </row>
    <row r="56" spans="1:387" ht="13.5" customHeight="1">
      <c r="A56" s="2"/>
      <c r="B56" s="22"/>
      <c r="C56" s="24"/>
      <c r="D56" s="5"/>
      <c r="E56" s="5"/>
      <c r="F56" s="5"/>
      <c r="G56" s="5"/>
      <c r="H56" s="134" t="s">
        <v>35</v>
      </c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5"/>
      <c r="CN56" s="5"/>
      <c r="CO56" s="5"/>
      <c r="CP56" s="5"/>
      <c r="CQ56" s="5"/>
      <c r="CR56" s="5"/>
      <c r="CS56" s="5"/>
      <c r="CT56" s="5"/>
      <c r="CU56" s="5"/>
      <c r="CV56" s="134" t="s">
        <v>36</v>
      </c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24"/>
      <c r="GB56" s="24"/>
      <c r="GC56" s="24"/>
      <c r="GD56" s="24"/>
      <c r="GE56" s="24"/>
      <c r="GF56" s="24"/>
      <c r="GG56" s="24"/>
      <c r="GH56" s="24"/>
      <c r="GI56" s="24"/>
      <c r="GJ56" s="134" t="s">
        <v>37</v>
      </c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  <c r="IK56" s="134"/>
      <c r="IL56" s="134"/>
      <c r="IM56" s="134"/>
      <c r="IN56" s="134"/>
      <c r="IO56" s="134"/>
      <c r="IP56" s="134"/>
      <c r="IQ56" s="134"/>
      <c r="IR56" s="134"/>
      <c r="IS56" s="134"/>
      <c r="IT56" s="134"/>
      <c r="IU56" s="134"/>
      <c r="IV56" s="134"/>
      <c r="IW56" s="134"/>
      <c r="IX56" s="134"/>
      <c r="IY56" s="134"/>
      <c r="IZ56" s="134"/>
      <c r="JA56" s="134"/>
      <c r="JB56" s="134"/>
      <c r="JC56" s="134"/>
      <c r="JD56" s="134"/>
      <c r="JE56" s="134"/>
      <c r="JF56" s="134"/>
      <c r="JG56" s="134"/>
      <c r="JH56" s="134"/>
      <c r="JI56" s="134"/>
      <c r="JJ56" s="134"/>
      <c r="JK56" s="134"/>
      <c r="JL56" s="134"/>
      <c r="JM56" s="134"/>
      <c r="JN56" s="134"/>
      <c r="JO56" s="5"/>
      <c r="JP56" s="5"/>
      <c r="JQ56" s="5"/>
      <c r="JR56" s="5"/>
      <c r="JS56" s="5"/>
      <c r="JT56" s="5"/>
      <c r="JU56" s="5"/>
      <c r="JV56" s="5"/>
      <c r="JW56" s="5"/>
      <c r="JX56" s="134" t="s">
        <v>38</v>
      </c>
      <c r="JY56" s="134"/>
      <c r="JZ56" s="134"/>
      <c r="KA56" s="134"/>
      <c r="KB56" s="134"/>
      <c r="KC56" s="134"/>
      <c r="KD56" s="134"/>
      <c r="KE56" s="134"/>
      <c r="KF56" s="134"/>
      <c r="KG56" s="134"/>
      <c r="KH56" s="134"/>
      <c r="KI56" s="134"/>
      <c r="KJ56" s="134"/>
      <c r="KK56" s="134"/>
      <c r="KL56" s="134"/>
      <c r="KM56" s="134"/>
      <c r="KN56" s="134"/>
      <c r="KO56" s="134"/>
      <c r="KP56" s="134"/>
      <c r="KQ56" s="134"/>
      <c r="KR56" s="134"/>
      <c r="KS56" s="134"/>
      <c r="KT56" s="134"/>
      <c r="KU56" s="134"/>
      <c r="KV56" s="134"/>
      <c r="KW56" s="134"/>
      <c r="KX56" s="134"/>
      <c r="KY56" s="134"/>
      <c r="KZ56" s="134"/>
      <c r="LA56" s="134"/>
      <c r="LB56" s="134"/>
      <c r="LC56" s="134"/>
      <c r="LD56" s="134"/>
      <c r="LE56" s="134"/>
      <c r="LF56" s="134"/>
      <c r="LG56" s="134"/>
      <c r="LH56" s="134"/>
      <c r="LI56" s="134"/>
      <c r="LJ56" s="134"/>
      <c r="LK56" s="134"/>
      <c r="LL56" s="134"/>
      <c r="LM56" s="134"/>
      <c r="LN56" s="134"/>
      <c r="LO56" s="134"/>
      <c r="LP56" s="134"/>
      <c r="LQ56" s="134"/>
      <c r="LR56" s="134"/>
      <c r="LS56" s="134"/>
      <c r="LT56" s="134"/>
      <c r="LU56" s="134"/>
      <c r="LV56" s="134"/>
      <c r="LW56" s="134"/>
      <c r="LX56" s="134"/>
      <c r="LY56" s="134"/>
      <c r="LZ56" s="134"/>
      <c r="MA56" s="134"/>
      <c r="MB56" s="134"/>
      <c r="MC56" s="134"/>
      <c r="MD56" s="134"/>
      <c r="ME56" s="134"/>
      <c r="MF56" s="134"/>
      <c r="MG56" s="134"/>
      <c r="MH56" s="134"/>
      <c r="MI56" s="134"/>
      <c r="MJ56" s="134"/>
      <c r="MK56" s="134"/>
      <c r="ML56" s="134"/>
      <c r="MM56" s="134"/>
      <c r="MN56" s="134"/>
      <c r="MO56" s="134"/>
      <c r="MP56" s="134"/>
      <c r="MQ56" s="134"/>
      <c r="MR56" s="134"/>
      <c r="MS56" s="134"/>
      <c r="MT56" s="134"/>
      <c r="MU56" s="134"/>
      <c r="MV56" s="134"/>
      <c r="MW56" s="134"/>
      <c r="MX56" s="134"/>
      <c r="MY56" s="134"/>
      <c r="MZ56" s="134"/>
      <c r="NA56" s="134"/>
      <c r="NB56" s="134"/>
      <c r="NC56" s="24"/>
      <c r="ND56" s="24"/>
      <c r="NE56" s="24"/>
      <c r="NF56" s="24"/>
      <c r="NG56" s="23"/>
      <c r="NH56" s="2"/>
      <c r="NI56" s="128"/>
      <c r="NJ56" s="129"/>
      <c r="NK56" s="129"/>
      <c r="NL56" s="129"/>
      <c r="NM56" s="129"/>
      <c r="NN56" s="129"/>
      <c r="NO56" s="129"/>
      <c r="NP56" s="129"/>
      <c r="NQ56" s="129"/>
      <c r="NR56" s="129"/>
      <c r="NS56" s="129"/>
      <c r="NT56" s="129"/>
      <c r="NU56" s="129"/>
      <c r="NV56" s="129"/>
      <c r="NW56" s="130"/>
    </row>
    <row r="57" spans="1:387" ht="13.5" customHeight="1">
      <c r="A57" s="2"/>
      <c r="B57" s="22"/>
      <c r="C57" s="24"/>
      <c r="D57" s="5"/>
      <c r="E57" s="5"/>
      <c r="F57" s="5"/>
      <c r="G57" s="5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5"/>
      <c r="CN57" s="5"/>
      <c r="CO57" s="5"/>
      <c r="CP57" s="5"/>
      <c r="CQ57" s="5"/>
      <c r="CR57" s="5"/>
      <c r="CS57" s="5"/>
      <c r="CT57" s="5"/>
      <c r="CU57" s="5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24"/>
      <c r="GB57" s="24"/>
      <c r="GC57" s="24"/>
      <c r="GD57" s="24"/>
      <c r="GE57" s="24"/>
      <c r="GF57" s="24"/>
      <c r="GG57" s="24"/>
      <c r="GH57" s="24"/>
      <c r="GI57" s="2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  <c r="IK57" s="134"/>
      <c r="IL57" s="134"/>
      <c r="IM57" s="134"/>
      <c r="IN57" s="134"/>
      <c r="IO57" s="134"/>
      <c r="IP57" s="134"/>
      <c r="IQ57" s="134"/>
      <c r="IR57" s="134"/>
      <c r="IS57" s="134"/>
      <c r="IT57" s="134"/>
      <c r="IU57" s="134"/>
      <c r="IV57" s="134"/>
      <c r="IW57" s="134"/>
      <c r="IX57" s="134"/>
      <c r="IY57" s="134"/>
      <c r="IZ57" s="134"/>
      <c r="JA57" s="134"/>
      <c r="JB57" s="134"/>
      <c r="JC57" s="134"/>
      <c r="JD57" s="134"/>
      <c r="JE57" s="134"/>
      <c r="JF57" s="134"/>
      <c r="JG57" s="134"/>
      <c r="JH57" s="134"/>
      <c r="JI57" s="134"/>
      <c r="JJ57" s="134"/>
      <c r="JK57" s="134"/>
      <c r="JL57" s="134"/>
      <c r="JM57" s="134"/>
      <c r="JN57" s="134"/>
      <c r="JO57" s="5"/>
      <c r="JP57" s="5"/>
      <c r="JQ57" s="5"/>
      <c r="JR57" s="5"/>
      <c r="JS57" s="5"/>
      <c r="JT57" s="5"/>
      <c r="JU57" s="5"/>
      <c r="JV57" s="5"/>
      <c r="JW57" s="5"/>
      <c r="JX57" s="134"/>
      <c r="JY57" s="134"/>
      <c r="JZ57" s="134"/>
      <c r="KA57" s="134"/>
      <c r="KB57" s="134"/>
      <c r="KC57" s="134"/>
      <c r="KD57" s="134"/>
      <c r="KE57" s="134"/>
      <c r="KF57" s="134"/>
      <c r="KG57" s="134"/>
      <c r="KH57" s="134"/>
      <c r="KI57" s="134"/>
      <c r="KJ57" s="134"/>
      <c r="KK57" s="134"/>
      <c r="KL57" s="134"/>
      <c r="KM57" s="134"/>
      <c r="KN57" s="134"/>
      <c r="KO57" s="134"/>
      <c r="KP57" s="134"/>
      <c r="KQ57" s="134"/>
      <c r="KR57" s="134"/>
      <c r="KS57" s="134"/>
      <c r="KT57" s="134"/>
      <c r="KU57" s="134"/>
      <c r="KV57" s="134"/>
      <c r="KW57" s="134"/>
      <c r="KX57" s="134"/>
      <c r="KY57" s="134"/>
      <c r="KZ57" s="134"/>
      <c r="LA57" s="134"/>
      <c r="LB57" s="134"/>
      <c r="LC57" s="134"/>
      <c r="LD57" s="134"/>
      <c r="LE57" s="134"/>
      <c r="LF57" s="134"/>
      <c r="LG57" s="134"/>
      <c r="LH57" s="134"/>
      <c r="LI57" s="134"/>
      <c r="LJ57" s="134"/>
      <c r="LK57" s="134"/>
      <c r="LL57" s="134"/>
      <c r="LM57" s="134"/>
      <c r="LN57" s="134"/>
      <c r="LO57" s="134"/>
      <c r="LP57" s="134"/>
      <c r="LQ57" s="134"/>
      <c r="LR57" s="134"/>
      <c r="LS57" s="134"/>
      <c r="LT57" s="134"/>
      <c r="LU57" s="134"/>
      <c r="LV57" s="134"/>
      <c r="LW57" s="134"/>
      <c r="LX57" s="134"/>
      <c r="LY57" s="134"/>
      <c r="LZ57" s="134"/>
      <c r="MA57" s="134"/>
      <c r="MB57" s="134"/>
      <c r="MC57" s="134"/>
      <c r="MD57" s="134"/>
      <c r="ME57" s="134"/>
      <c r="MF57" s="134"/>
      <c r="MG57" s="134"/>
      <c r="MH57" s="134"/>
      <c r="MI57" s="134"/>
      <c r="MJ57" s="134"/>
      <c r="MK57" s="134"/>
      <c r="ML57" s="134"/>
      <c r="MM57" s="134"/>
      <c r="MN57" s="134"/>
      <c r="MO57" s="134"/>
      <c r="MP57" s="134"/>
      <c r="MQ57" s="134"/>
      <c r="MR57" s="134"/>
      <c r="MS57" s="134"/>
      <c r="MT57" s="134"/>
      <c r="MU57" s="134"/>
      <c r="MV57" s="134"/>
      <c r="MW57" s="134"/>
      <c r="MX57" s="134"/>
      <c r="MY57" s="134"/>
      <c r="MZ57" s="134"/>
      <c r="NA57" s="134"/>
      <c r="NB57" s="134"/>
      <c r="NC57" s="24"/>
      <c r="ND57" s="24"/>
      <c r="NE57" s="24"/>
      <c r="NF57" s="24"/>
      <c r="NG57" s="23"/>
      <c r="NH57" s="2"/>
      <c r="NI57" s="128"/>
      <c r="NJ57" s="129"/>
      <c r="NK57" s="129"/>
      <c r="NL57" s="129"/>
      <c r="NM57" s="129"/>
      <c r="NN57" s="129"/>
      <c r="NO57" s="129"/>
      <c r="NP57" s="129"/>
      <c r="NQ57" s="129"/>
      <c r="NR57" s="129"/>
      <c r="NS57" s="129"/>
      <c r="NT57" s="129"/>
      <c r="NU57" s="129"/>
      <c r="NV57" s="129"/>
      <c r="NW57" s="130"/>
    </row>
    <row r="58" spans="1:387" ht="13.5" customHeight="1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128"/>
      <c r="NJ58" s="129"/>
      <c r="NK58" s="129"/>
      <c r="NL58" s="129"/>
      <c r="NM58" s="129"/>
      <c r="NN58" s="129"/>
      <c r="NO58" s="129"/>
      <c r="NP58" s="129"/>
      <c r="NQ58" s="129"/>
      <c r="NR58" s="129"/>
      <c r="NS58" s="129"/>
      <c r="NT58" s="129"/>
      <c r="NU58" s="129"/>
      <c r="NV58" s="129"/>
      <c r="NW58" s="130"/>
    </row>
    <row r="59" spans="1:387" ht="13.5" customHeight="1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128"/>
      <c r="NJ59" s="129"/>
      <c r="NK59" s="129"/>
      <c r="NL59" s="129"/>
      <c r="NM59" s="129"/>
      <c r="NN59" s="129"/>
      <c r="NO59" s="129"/>
      <c r="NP59" s="129"/>
      <c r="NQ59" s="129"/>
      <c r="NR59" s="129"/>
      <c r="NS59" s="129"/>
      <c r="NT59" s="129"/>
      <c r="NU59" s="129"/>
      <c r="NV59" s="129"/>
      <c r="NW59" s="130"/>
    </row>
    <row r="60" spans="1:387" ht="13.5" customHeight="1">
      <c r="A60" s="23"/>
      <c r="B60" s="20"/>
      <c r="C60" s="21"/>
      <c r="D60" s="21"/>
      <c r="E60" s="21"/>
      <c r="F60" s="21"/>
      <c r="G60" s="21"/>
      <c r="H60" s="109" t="s">
        <v>39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1"/>
      <c r="NC60" s="21"/>
      <c r="ND60" s="21"/>
      <c r="NE60" s="21"/>
      <c r="NF60" s="21"/>
      <c r="NG60" s="30"/>
      <c r="NH60" s="2"/>
      <c r="NI60" s="128"/>
      <c r="NJ60" s="129"/>
      <c r="NK60" s="129"/>
      <c r="NL60" s="129"/>
      <c r="NM60" s="129"/>
      <c r="NN60" s="129"/>
      <c r="NO60" s="129"/>
      <c r="NP60" s="129"/>
      <c r="NQ60" s="129"/>
      <c r="NR60" s="129"/>
      <c r="NS60" s="129"/>
      <c r="NT60" s="129"/>
      <c r="NU60" s="129"/>
      <c r="NV60" s="129"/>
      <c r="NW60" s="130"/>
    </row>
    <row r="61" spans="1:387" ht="13.5" customHeight="1">
      <c r="A61" s="23"/>
      <c r="B61" s="20"/>
      <c r="C61" s="21"/>
      <c r="D61" s="21"/>
      <c r="E61" s="21"/>
      <c r="F61" s="21"/>
      <c r="G61" s="2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1"/>
      <c r="NC61" s="21"/>
      <c r="ND61" s="21"/>
      <c r="NE61" s="21"/>
      <c r="NF61" s="21"/>
      <c r="NG61" s="30"/>
      <c r="NH61" s="2"/>
      <c r="NI61" s="128"/>
      <c r="NJ61" s="129"/>
      <c r="NK61" s="129"/>
      <c r="NL61" s="129"/>
      <c r="NM61" s="129"/>
      <c r="NN61" s="129"/>
      <c r="NO61" s="129"/>
      <c r="NP61" s="129"/>
      <c r="NQ61" s="129"/>
      <c r="NR61" s="129"/>
      <c r="NS61" s="129"/>
      <c r="NT61" s="129"/>
      <c r="NU61" s="129"/>
      <c r="NV61" s="129"/>
      <c r="NW61" s="130"/>
    </row>
    <row r="62" spans="1:387" ht="13.5" customHeight="1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128"/>
      <c r="NJ62" s="129"/>
      <c r="NK62" s="129"/>
      <c r="NL62" s="129"/>
      <c r="NM62" s="129"/>
      <c r="NN62" s="129"/>
      <c r="NO62" s="129"/>
      <c r="NP62" s="129"/>
      <c r="NQ62" s="129"/>
      <c r="NR62" s="129"/>
      <c r="NS62" s="129"/>
      <c r="NT62" s="129"/>
      <c r="NU62" s="129"/>
      <c r="NV62" s="129"/>
      <c r="NW62" s="130"/>
    </row>
    <row r="63" spans="1:387" ht="13.5" customHeight="1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138" t="s">
        <v>40</v>
      </c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128"/>
      <c r="NJ63" s="129"/>
      <c r="NK63" s="129"/>
      <c r="NL63" s="129"/>
      <c r="NM63" s="129"/>
      <c r="NN63" s="129"/>
      <c r="NO63" s="129"/>
      <c r="NP63" s="129"/>
      <c r="NQ63" s="129"/>
      <c r="NR63" s="129"/>
      <c r="NS63" s="129"/>
      <c r="NT63" s="129"/>
      <c r="NU63" s="129"/>
      <c r="NV63" s="129"/>
      <c r="NW63" s="130"/>
    </row>
    <row r="64" spans="1:387" ht="13.5" customHeight="1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8"/>
      <c r="DT64" s="138"/>
      <c r="DU64" s="138"/>
      <c r="DV64" s="138"/>
      <c r="DW64" s="138"/>
      <c r="DX64" s="138"/>
      <c r="DY64" s="138"/>
      <c r="DZ64" s="138"/>
      <c r="EA64" s="138"/>
      <c r="EB64" s="138"/>
      <c r="EC64" s="138"/>
      <c r="ED64" s="138"/>
      <c r="EE64" s="138"/>
      <c r="EF64" s="138"/>
      <c r="EG64" s="138"/>
      <c r="EH64" s="138"/>
      <c r="EI64" s="138"/>
      <c r="EJ64" s="138"/>
      <c r="EK64" s="138"/>
      <c r="EL64" s="138"/>
      <c r="EM64" s="138"/>
      <c r="EN64" s="138"/>
      <c r="EO64" s="138"/>
      <c r="EP64" s="138"/>
      <c r="EQ64" s="138"/>
      <c r="ER64" s="138"/>
      <c r="ES64" s="138"/>
      <c r="ET64" s="138"/>
      <c r="EU64" s="138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131"/>
      <c r="NJ64" s="132"/>
      <c r="NK64" s="132"/>
      <c r="NL64" s="132"/>
      <c r="NM64" s="132"/>
      <c r="NN64" s="132"/>
      <c r="NO64" s="132"/>
      <c r="NP64" s="132"/>
      <c r="NQ64" s="132"/>
      <c r="NR64" s="132"/>
      <c r="NS64" s="132"/>
      <c r="NT64" s="132"/>
      <c r="NU64" s="132"/>
      <c r="NV64" s="132"/>
      <c r="NW64" s="133"/>
    </row>
    <row r="65" spans="1:387" ht="13.5" customHeight="1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8"/>
      <c r="FF65" s="138"/>
      <c r="FG65" s="138"/>
      <c r="FH65" s="138"/>
      <c r="FI65" s="138"/>
      <c r="FJ65" s="138"/>
      <c r="FK65" s="138"/>
      <c r="FL65" s="138"/>
      <c r="FM65" s="138"/>
      <c r="FN65" s="138"/>
      <c r="FO65" s="138"/>
      <c r="FP65" s="138"/>
      <c r="FQ65" s="138"/>
      <c r="FR65" s="138"/>
      <c r="FS65" s="138"/>
      <c r="FT65" s="138"/>
      <c r="FU65" s="138"/>
      <c r="FV65" s="138"/>
      <c r="FW65" s="138"/>
      <c r="FX65" s="138"/>
      <c r="FY65" s="138"/>
      <c r="FZ65" s="138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115" t="s">
        <v>41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138"/>
      <c r="CV66" s="138"/>
      <c r="CW66" s="138"/>
      <c r="CX66" s="138"/>
      <c r="CY66" s="138"/>
      <c r="CZ66" s="138"/>
      <c r="DA66" s="138"/>
      <c r="DB66" s="138"/>
      <c r="DC66" s="138"/>
      <c r="DD66" s="138"/>
      <c r="DE66" s="138"/>
      <c r="DF66" s="138"/>
      <c r="DG66" s="138"/>
      <c r="DH66" s="138"/>
      <c r="DI66" s="138"/>
      <c r="DJ66" s="138"/>
      <c r="DK66" s="138"/>
      <c r="DL66" s="138"/>
      <c r="DM66" s="138"/>
      <c r="DN66" s="138"/>
      <c r="DO66" s="138"/>
      <c r="DP66" s="138"/>
      <c r="DQ66" s="138"/>
      <c r="DR66" s="138"/>
      <c r="DS66" s="138"/>
      <c r="DT66" s="138"/>
      <c r="DU66" s="138"/>
      <c r="DV66" s="138"/>
      <c r="DW66" s="138"/>
      <c r="DX66" s="138"/>
      <c r="DY66" s="138"/>
      <c r="DZ66" s="138"/>
      <c r="EA66" s="138"/>
      <c r="EB66" s="138"/>
      <c r="EC66" s="138"/>
      <c r="ED66" s="138"/>
      <c r="EE66" s="138"/>
      <c r="EF66" s="138"/>
      <c r="EG66" s="138"/>
      <c r="EH66" s="138"/>
      <c r="EI66" s="138"/>
      <c r="EJ66" s="138"/>
      <c r="EK66" s="138"/>
      <c r="EL66" s="138"/>
      <c r="EM66" s="138"/>
      <c r="EN66" s="138"/>
      <c r="EO66" s="138"/>
      <c r="EP66" s="138"/>
      <c r="EQ66" s="138"/>
      <c r="ER66" s="138"/>
      <c r="ES66" s="138"/>
      <c r="ET66" s="138"/>
      <c r="EU66" s="138"/>
      <c r="EV66" s="138"/>
      <c r="EW66" s="138"/>
      <c r="EX66" s="138"/>
      <c r="EY66" s="138"/>
      <c r="EZ66" s="138"/>
      <c r="FA66" s="138"/>
      <c r="FB66" s="138"/>
      <c r="FC66" s="138"/>
      <c r="FD66" s="138"/>
      <c r="FE66" s="138"/>
      <c r="FF66" s="138"/>
      <c r="FG66" s="138"/>
      <c r="FH66" s="138"/>
      <c r="FI66" s="138"/>
      <c r="FJ66" s="138"/>
      <c r="FK66" s="138"/>
      <c r="FL66" s="138"/>
      <c r="FM66" s="138"/>
      <c r="FN66" s="138"/>
      <c r="FO66" s="138"/>
      <c r="FP66" s="138"/>
      <c r="FQ66" s="138"/>
      <c r="FR66" s="138"/>
      <c r="FS66" s="138"/>
      <c r="FT66" s="138"/>
      <c r="FU66" s="138"/>
      <c r="FV66" s="138"/>
      <c r="FW66" s="138"/>
      <c r="FX66" s="138"/>
      <c r="FY66" s="138"/>
      <c r="FZ66" s="138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128" t="s">
        <v>145</v>
      </c>
      <c r="NJ66" s="129"/>
      <c r="NK66" s="129"/>
      <c r="NL66" s="129"/>
      <c r="NM66" s="129"/>
      <c r="NN66" s="129"/>
      <c r="NO66" s="129"/>
      <c r="NP66" s="129"/>
      <c r="NQ66" s="129"/>
      <c r="NR66" s="129"/>
      <c r="NS66" s="129"/>
      <c r="NT66" s="129"/>
      <c r="NU66" s="129"/>
      <c r="NV66" s="129"/>
      <c r="NW66" s="130"/>
    </row>
    <row r="67" spans="1:387" ht="13.5" customHeight="1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142">
        <f>データ!DI6</f>
        <v>372985</v>
      </c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  <c r="EN67" s="142"/>
      <c r="EO67" s="142"/>
      <c r="EP67" s="142"/>
      <c r="EQ67" s="142"/>
      <c r="ER67" s="142"/>
      <c r="ES67" s="142"/>
      <c r="ET67" s="142"/>
      <c r="EU67" s="142"/>
      <c r="EV67" s="142"/>
      <c r="EW67" s="142"/>
      <c r="EX67" s="142"/>
      <c r="EY67" s="142"/>
      <c r="EZ67" s="142"/>
      <c r="FA67" s="142"/>
      <c r="FB67" s="142"/>
      <c r="FC67" s="142"/>
      <c r="FD67" s="142"/>
      <c r="FE67" s="142"/>
      <c r="FF67" s="142"/>
      <c r="FG67" s="142"/>
      <c r="FH67" s="142"/>
      <c r="FI67" s="142"/>
      <c r="FJ67" s="142"/>
      <c r="FK67" s="142"/>
      <c r="FL67" s="142"/>
      <c r="FM67" s="142"/>
      <c r="FN67" s="142"/>
      <c r="FO67" s="142"/>
      <c r="FP67" s="142"/>
      <c r="FQ67" s="142"/>
      <c r="FR67" s="142"/>
      <c r="FS67" s="142"/>
      <c r="FT67" s="142"/>
      <c r="FU67" s="142"/>
      <c r="FV67" s="142"/>
      <c r="FW67" s="142"/>
      <c r="FX67" s="142"/>
      <c r="FY67" s="142"/>
      <c r="FZ67" s="142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128"/>
      <c r="NJ67" s="129"/>
      <c r="NK67" s="129"/>
      <c r="NL67" s="129"/>
      <c r="NM67" s="129"/>
      <c r="NN67" s="129"/>
      <c r="NO67" s="129"/>
      <c r="NP67" s="129"/>
      <c r="NQ67" s="129"/>
      <c r="NR67" s="129"/>
      <c r="NS67" s="129"/>
      <c r="NT67" s="129"/>
      <c r="NU67" s="129"/>
      <c r="NV67" s="129"/>
      <c r="NW67" s="130"/>
    </row>
    <row r="68" spans="1:387" ht="13.5" customHeight="1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142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2"/>
      <c r="ES68" s="142"/>
      <c r="ET68" s="142"/>
      <c r="EU68" s="142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42"/>
      <c r="FG68" s="142"/>
      <c r="FH68" s="142"/>
      <c r="FI68" s="142"/>
      <c r="FJ68" s="142"/>
      <c r="FK68" s="142"/>
      <c r="FL68" s="142"/>
      <c r="FM68" s="142"/>
      <c r="FN68" s="142"/>
      <c r="FO68" s="142"/>
      <c r="FP68" s="142"/>
      <c r="FQ68" s="142"/>
      <c r="FR68" s="142"/>
      <c r="FS68" s="142"/>
      <c r="FT68" s="142"/>
      <c r="FU68" s="142"/>
      <c r="FV68" s="142"/>
      <c r="FW68" s="142"/>
      <c r="FX68" s="142"/>
      <c r="FY68" s="142"/>
      <c r="FZ68" s="142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128"/>
      <c r="NJ68" s="129"/>
      <c r="NK68" s="129"/>
      <c r="NL68" s="129"/>
      <c r="NM68" s="129"/>
      <c r="NN68" s="129"/>
      <c r="NO68" s="129"/>
      <c r="NP68" s="129"/>
      <c r="NQ68" s="129"/>
      <c r="NR68" s="129"/>
      <c r="NS68" s="129"/>
      <c r="NT68" s="129"/>
      <c r="NU68" s="129"/>
      <c r="NV68" s="129"/>
      <c r="NW68" s="130"/>
    </row>
    <row r="69" spans="1:387" ht="13.5" customHeight="1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142"/>
      <c r="CV69" s="142"/>
      <c r="CW69" s="142"/>
      <c r="CX69" s="142"/>
      <c r="CY69" s="142"/>
      <c r="CZ69" s="142"/>
      <c r="DA69" s="142"/>
      <c r="DB69" s="142"/>
      <c r="DC69" s="142"/>
      <c r="DD69" s="142"/>
      <c r="DE69" s="142"/>
      <c r="DF69" s="142"/>
      <c r="DG69" s="142"/>
      <c r="DH69" s="142"/>
      <c r="DI69" s="142"/>
      <c r="DJ69" s="142"/>
      <c r="DK69" s="142"/>
      <c r="DL69" s="142"/>
      <c r="DM69" s="142"/>
      <c r="DN69" s="142"/>
      <c r="DO69" s="142"/>
      <c r="DP69" s="142"/>
      <c r="DQ69" s="142"/>
      <c r="DR69" s="142"/>
      <c r="DS69" s="142"/>
      <c r="DT69" s="142"/>
      <c r="DU69" s="142"/>
      <c r="DV69" s="142"/>
      <c r="DW69" s="142"/>
      <c r="DX69" s="142"/>
      <c r="DY69" s="142"/>
      <c r="DZ69" s="142"/>
      <c r="EA69" s="142"/>
      <c r="EB69" s="142"/>
      <c r="EC69" s="142"/>
      <c r="ED69" s="142"/>
      <c r="EE69" s="142"/>
      <c r="EF69" s="142"/>
      <c r="EG69" s="142"/>
      <c r="EH69" s="142"/>
      <c r="EI69" s="142"/>
      <c r="EJ69" s="142"/>
      <c r="EK69" s="142"/>
      <c r="EL69" s="142"/>
      <c r="EM69" s="142"/>
      <c r="EN69" s="142"/>
      <c r="EO69" s="142"/>
      <c r="EP69" s="142"/>
      <c r="EQ69" s="142"/>
      <c r="ER69" s="142"/>
      <c r="ES69" s="142"/>
      <c r="ET69" s="142"/>
      <c r="EU69" s="142"/>
      <c r="EV69" s="142"/>
      <c r="EW69" s="142"/>
      <c r="EX69" s="142"/>
      <c r="EY69" s="142"/>
      <c r="EZ69" s="142"/>
      <c r="FA69" s="142"/>
      <c r="FB69" s="142"/>
      <c r="FC69" s="142"/>
      <c r="FD69" s="142"/>
      <c r="FE69" s="142"/>
      <c r="FF69" s="142"/>
      <c r="FG69" s="142"/>
      <c r="FH69" s="142"/>
      <c r="FI69" s="142"/>
      <c r="FJ69" s="142"/>
      <c r="FK69" s="142"/>
      <c r="FL69" s="142"/>
      <c r="FM69" s="142"/>
      <c r="FN69" s="142"/>
      <c r="FO69" s="142"/>
      <c r="FP69" s="142"/>
      <c r="FQ69" s="142"/>
      <c r="FR69" s="142"/>
      <c r="FS69" s="142"/>
      <c r="FT69" s="142"/>
      <c r="FU69" s="142"/>
      <c r="FV69" s="142"/>
      <c r="FW69" s="142"/>
      <c r="FX69" s="142"/>
      <c r="FY69" s="142"/>
      <c r="FZ69" s="142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128"/>
      <c r="NJ69" s="129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30"/>
    </row>
    <row r="70" spans="1:387" ht="13.5" customHeight="1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142"/>
      <c r="CV70" s="142"/>
      <c r="CW70" s="142"/>
      <c r="CX70" s="142"/>
      <c r="CY70" s="142"/>
      <c r="CZ70" s="142"/>
      <c r="DA70" s="142"/>
      <c r="DB70" s="142"/>
      <c r="DC70" s="142"/>
      <c r="DD70" s="142"/>
      <c r="DE70" s="142"/>
      <c r="DF70" s="142"/>
      <c r="DG70" s="142"/>
      <c r="DH70" s="142"/>
      <c r="DI70" s="142"/>
      <c r="DJ70" s="142"/>
      <c r="DK70" s="142"/>
      <c r="DL70" s="142"/>
      <c r="DM70" s="142"/>
      <c r="DN70" s="142"/>
      <c r="DO70" s="142"/>
      <c r="DP70" s="142"/>
      <c r="DQ70" s="142"/>
      <c r="DR70" s="142"/>
      <c r="DS70" s="142"/>
      <c r="DT70" s="142"/>
      <c r="DU70" s="142"/>
      <c r="DV70" s="142"/>
      <c r="DW70" s="142"/>
      <c r="DX70" s="142"/>
      <c r="DY70" s="142"/>
      <c r="DZ70" s="142"/>
      <c r="EA70" s="142"/>
      <c r="EB70" s="142"/>
      <c r="EC70" s="142"/>
      <c r="ED70" s="142"/>
      <c r="EE70" s="142"/>
      <c r="EF70" s="142"/>
      <c r="EG70" s="142"/>
      <c r="EH70" s="142"/>
      <c r="EI70" s="142"/>
      <c r="EJ70" s="142"/>
      <c r="EK70" s="142"/>
      <c r="EL70" s="142"/>
      <c r="EM70" s="142"/>
      <c r="EN70" s="142"/>
      <c r="EO70" s="142"/>
      <c r="EP70" s="142"/>
      <c r="EQ70" s="142"/>
      <c r="ER70" s="142"/>
      <c r="ES70" s="142"/>
      <c r="ET70" s="142"/>
      <c r="EU70" s="142"/>
      <c r="EV70" s="142"/>
      <c r="EW70" s="142"/>
      <c r="EX70" s="142"/>
      <c r="EY70" s="142"/>
      <c r="EZ70" s="142"/>
      <c r="FA70" s="142"/>
      <c r="FB70" s="142"/>
      <c r="FC70" s="142"/>
      <c r="FD70" s="142"/>
      <c r="FE70" s="142"/>
      <c r="FF70" s="142"/>
      <c r="FG70" s="142"/>
      <c r="FH70" s="142"/>
      <c r="FI70" s="142"/>
      <c r="FJ70" s="142"/>
      <c r="FK70" s="142"/>
      <c r="FL70" s="142"/>
      <c r="FM70" s="142"/>
      <c r="FN70" s="142"/>
      <c r="FO70" s="142"/>
      <c r="FP70" s="142"/>
      <c r="FQ70" s="142"/>
      <c r="FR70" s="142"/>
      <c r="FS70" s="142"/>
      <c r="FT70" s="142"/>
      <c r="FU70" s="142"/>
      <c r="FV70" s="142"/>
      <c r="FW70" s="142"/>
      <c r="FX70" s="142"/>
      <c r="FY70" s="142"/>
      <c r="FZ70" s="142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128"/>
      <c r="NJ70" s="129"/>
      <c r="NK70" s="129"/>
      <c r="NL70" s="129"/>
      <c r="NM70" s="129"/>
      <c r="NN70" s="129"/>
      <c r="NO70" s="129"/>
      <c r="NP70" s="129"/>
      <c r="NQ70" s="129"/>
      <c r="NR70" s="129"/>
      <c r="NS70" s="129"/>
      <c r="NT70" s="129"/>
      <c r="NU70" s="129"/>
      <c r="NV70" s="129"/>
      <c r="NW70" s="130"/>
    </row>
    <row r="71" spans="1:387" ht="13.5" customHeight="1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128"/>
      <c r="NJ71" s="129"/>
      <c r="NK71" s="129"/>
      <c r="NL71" s="129"/>
      <c r="NM71" s="129"/>
      <c r="NN71" s="129"/>
      <c r="NO71" s="129"/>
      <c r="NP71" s="129"/>
      <c r="NQ71" s="129"/>
      <c r="NR71" s="129"/>
      <c r="NS71" s="129"/>
      <c r="NT71" s="129"/>
      <c r="NU71" s="129"/>
      <c r="NV71" s="129"/>
      <c r="NW71" s="130"/>
    </row>
    <row r="72" spans="1:387" ht="13.5" customHeight="1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138" t="s">
        <v>42</v>
      </c>
      <c r="CV72" s="138"/>
      <c r="CW72" s="138"/>
      <c r="CX72" s="138"/>
      <c r="CY72" s="138"/>
      <c r="CZ72" s="138"/>
      <c r="DA72" s="138"/>
      <c r="DB72" s="138"/>
      <c r="DC72" s="138"/>
      <c r="DD72" s="138"/>
      <c r="DE72" s="138"/>
      <c r="DF72" s="138"/>
      <c r="DG72" s="138"/>
      <c r="DH72" s="138"/>
      <c r="DI72" s="138"/>
      <c r="DJ72" s="138"/>
      <c r="DK72" s="138"/>
      <c r="DL72" s="138"/>
      <c r="DM72" s="138"/>
      <c r="DN72" s="138"/>
      <c r="DO72" s="138"/>
      <c r="DP72" s="138"/>
      <c r="DQ72" s="138"/>
      <c r="DR72" s="138"/>
      <c r="DS72" s="138"/>
      <c r="DT72" s="138"/>
      <c r="DU72" s="138"/>
      <c r="DV72" s="138"/>
      <c r="DW72" s="138"/>
      <c r="DX72" s="138"/>
      <c r="DY72" s="138"/>
      <c r="DZ72" s="138"/>
      <c r="EA72" s="138"/>
      <c r="EB72" s="138"/>
      <c r="EC72" s="138"/>
      <c r="ED72" s="138"/>
      <c r="EE72" s="138"/>
      <c r="EF72" s="138"/>
      <c r="EG72" s="138"/>
      <c r="EH72" s="138"/>
      <c r="EI72" s="138"/>
      <c r="EJ72" s="138"/>
      <c r="EK72" s="138"/>
      <c r="EL72" s="138"/>
      <c r="EM72" s="138"/>
      <c r="EN72" s="138"/>
      <c r="EO72" s="138"/>
      <c r="EP72" s="138"/>
      <c r="EQ72" s="138"/>
      <c r="ER72" s="138"/>
      <c r="ES72" s="138"/>
      <c r="ET72" s="138"/>
      <c r="EU72" s="138"/>
      <c r="EV72" s="138"/>
      <c r="EW72" s="138"/>
      <c r="EX72" s="138"/>
      <c r="EY72" s="138"/>
      <c r="EZ72" s="138"/>
      <c r="FA72" s="138"/>
      <c r="FB72" s="138"/>
      <c r="FC72" s="138"/>
      <c r="FD72" s="138"/>
      <c r="FE72" s="138"/>
      <c r="FF72" s="138"/>
      <c r="FG72" s="138"/>
      <c r="FH72" s="138"/>
      <c r="FI72" s="138"/>
      <c r="FJ72" s="138"/>
      <c r="FK72" s="138"/>
      <c r="FL72" s="138"/>
      <c r="FM72" s="138"/>
      <c r="FN72" s="138"/>
      <c r="FO72" s="138"/>
      <c r="FP72" s="138"/>
      <c r="FQ72" s="138"/>
      <c r="FR72" s="138"/>
      <c r="FS72" s="138"/>
      <c r="FT72" s="138"/>
      <c r="FU72" s="138"/>
      <c r="FV72" s="138"/>
      <c r="FW72" s="138"/>
      <c r="FX72" s="138"/>
      <c r="FY72" s="138"/>
      <c r="FZ72" s="138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128"/>
      <c r="NJ72" s="129"/>
      <c r="NK72" s="129"/>
      <c r="NL72" s="129"/>
      <c r="NM72" s="129"/>
      <c r="NN72" s="129"/>
      <c r="NO72" s="129"/>
      <c r="NP72" s="129"/>
      <c r="NQ72" s="129"/>
      <c r="NR72" s="129"/>
      <c r="NS72" s="129"/>
      <c r="NT72" s="129"/>
      <c r="NU72" s="129"/>
      <c r="NV72" s="129"/>
      <c r="NW72" s="130"/>
    </row>
    <row r="73" spans="1:387" ht="13.5" customHeight="1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138"/>
      <c r="CV73" s="138"/>
      <c r="CW73" s="138"/>
      <c r="CX73" s="138"/>
      <c r="CY73" s="138"/>
      <c r="CZ73" s="138"/>
      <c r="DA73" s="138"/>
      <c r="DB73" s="138"/>
      <c r="DC73" s="138"/>
      <c r="DD73" s="138"/>
      <c r="DE73" s="138"/>
      <c r="DF73" s="138"/>
      <c r="DG73" s="138"/>
      <c r="DH73" s="138"/>
      <c r="DI73" s="138"/>
      <c r="DJ73" s="138"/>
      <c r="DK73" s="138"/>
      <c r="DL73" s="138"/>
      <c r="DM73" s="138"/>
      <c r="DN73" s="138"/>
      <c r="DO73" s="138"/>
      <c r="DP73" s="138"/>
      <c r="DQ73" s="138"/>
      <c r="DR73" s="138"/>
      <c r="DS73" s="138"/>
      <c r="DT73" s="138"/>
      <c r="DU73" s="138"/>
      <c r="DV73" s="138"/>
      <c r="DW73" s="138"/>
      <c r="DX73" s="138"/>
      <c r="DY73" s="138"/>
      <c r="DZ73" s="138"/>
      <c r="EA73" s="138"/>
      <c r="EB73" s="138"/>
      <c r="EC73" s="138"/>
      <c r="ED73" s="138"/>
      <c r="EE73" s="138"/>
      <c r="EF73" s="138"/>
      <c r="EG73" s="138"/>
      <c r="EH73" s="138"/>
      <c r="EI73" s="138"/>
      <c r="EJ73" s="138"/>
      <c r="EK73" s="138"/>
      <c r="EL73" s="138"/>
      <c r="EM73" s="138"/>
      <c r="EN73" s="138"/>
      <c r="EO73" s="138"/>
      <c r="EP73" s="138"/>
      <c r="EQ73" s="138"/>
      <c r="ER73" s="138"/>
      <c r="ES73" s="138"/>
      <c r="ET73" s="138"/>
      <c r="EU73" s="138"/>
      <c r="EV73" s="138"/>
      <c r="EW73" s="138"/>
      <c r="EX73" s="138"/>
      <c r="EY73" s="138"/>
      <c r="EZ73" s="138"/>
      <c r="FA73" s="138"/>
      <c r="FB73" s="138"/>
      <c r="FC73" s="138"/>
      <c r="FD73" s="138"/>
      <c r="FE73" s="138"/>
      <c r="FF73" s="138"/>
      <c r="FG73" s="138"/>
      <c r="FH73" s="138"/>
      <c r="FI73" s="138"/>
      <c r="FJ73" s="138"/>
      <c r="FK73" s="138"/>
      <c r="FL73" s="138"/>
      <c r="FM73" s="138"/>
      <c r="FN73" s="138"/>
      <c r="FO73" s="138"/>
      <c r="FP73" s="138"/>
      <c r="FQ73" s="138"/>
      <c r="FR73" s="138"/>
      <c r="FS73" s="138"/>
      <c r="FT73" s="138"/>
      <c r="FU73" s="138"/>
      <c r="FV73" s="138"/>
      <c r="FW73" s="138"/>
      <c r="FX73" s="138"/>
      <c r="FY73" s="138"/>
      <c r="FZ73" s="138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128"/>
      <c r="NJ73" s="129"/>
      <c r="NK73" s="129"/>
      <c r="NL73" s="129"/>
      <c r="NM73" s="129"/>
      <c r="NN73" s="129"/>
      <c r="NO73" s="129"/>
      <c r="NP73" s="129"/>
      <c r="NQ73" s="129"/>
      <c r="NR73" s="129"/>
      <c r="NS73" s="129"/>
      <c r="NT73" s="129"/>
      <c r="NU73" s="129"/>
      <c r="NV73" s="129"/>
      <c r="NW73" s="130"/>
    </row>
    <row r="74" spans="1:387" ht="13.5" customHeight="1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138"/>
      <c r="CV74" s="138"/>
      <c r="CW74" s="138"/>
      <c r="CX74" s="138"/>
      <c r="CY74" s="138"/>
      <c r="CZ74" s="138"/>
      <c r="DA74" s="138"/>
      <c r="DB74" s="138"/>
      <c r="DC74" s="138"/>
      <c r="DD74" s="138"/>
      <c r="DE74" s="138"/>
      <c r="DF74" s="138"/>
      <c r="DG74" s="138"/>
      <c r="DH74" s="138"/>
      <c r="DI74" s="138"/>
      <c r="DJ74" s="138"/>
      <c r="DK74" s="138"/>
      <c r="DL74" s="138"/>
      <c r="DM74" s="138"/>
      <c r="DN74" s="138"/>
      <c r="DO74" s="138"/>
      <c r="DP74" s="138"/>
      <c r="DQ74" s="138"/>
      <c r="DR74" s="138"/>
      <c r="DS74" s="138"/>
      <c r="DT74" s="138"/>
      <c r="DU74" s="138"/>
      <c r="DV74" s="138"/>
      <c r="DW74" s="138"/>
      <c r="DX74" s="138"/>
      <c r="DY74" s="138"/>
      <c r="DZ74" s="138"/>
      <c r="EA74" s="138"/>
      <c r="EB74" s="138"/>
      <c r="EC74" s="138"/>
      <c r="ED74" s="138"/>
      <c r="EE74" s="138"/>
      <c r="EF74" s="138"/>
      <c r="EG74" s="138"/>
      <c r="EH74" s="138"/>
      <c r="EI74" s="138"/>
      <c r="EJ74" s="138"/>
      <c r="EK74" s="138"/>
      <c r="EL74" s="138"/>
      <c r="EM74" s="138"/>
      <c r="EN74" s="138"/>
      <c r="EO74" s="138"/>
      <c r="EP74" s="138"/>
      <c r="EQ74" s="138"/>
      <c r="ER74" s="138"/>
      <c r="ES74" s="138"/>
      <c r="ET74" s="138"/>
      <c r="EU74" s="138"/>
      <c r="EV74" s="138"/>
      <c r="EW74" s="138"/>
      <c r="EX74" s="138"/>
      <c r="EY74" s="138"/>
      <c r="EZ74" s="138"/>
      <c r="FA74" s="138"/>
      <c r="FB74" s="138"/>
      <c r="FC74" s="138"/>
      <c r="FD74" s="138"/>
      <c r="FE74" s="138"/>
      <c r="FF74" s="138"/>
      <c r="FG74" s="138"/>
      <c r="FH74" s="138"/>
      <c r="FI74" s="138"/>
      <c r="FJ74" s="138"/>
      <c r="FK74" s="138"/>
      <c r="FL74" s="138"/>
      <c r="FM74" s="138"/>
      <c r="FN74" s="138"/>
      <c r="FO74" s="138"/>
      <c r="FP74" s="138"/>
      <c r="FQ74" s="138"/>
      <c r="FR74" s="138"/>
      <c r="FS74" s="138"/>
      <c r="FT74" s="138"/>
      <c r="FU74" s="138"/>
      <c r="FV74" s="138"/>
      <c r="FW74" s="138"/>
      <c r="FX74" s="138"/>
      <c r="FY74" s="138"/>
      <c r="FZ74" s="138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128"/>
      <c r="NJ74" s="129"/>
      <c r="NK74" s="129"/>
      <c r="NL74" s="129"/>
      <c r="NM74" s="129"/>
      <c r="NN74" s="129"/>
      <c r="NO74" s="129"/>
      <c r="NP74" s="129"/>
      <c r="NQ74" s="129"/>
      <c r="NR74" s="129"/>
      <c r="NS74" s="129"/>
      <c r="NT74" s="129"/>
      <c r="NU74" s="129"/>
      <c r="NV74" s="129"/>
      <c r="NW74" s="130"/>
    </row>
    <row r="75" spans="1:387" ht="13.5" customHeight="1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138"/>
      <c r="CV75" s="138"/>
      <c r="CW75" s="138"/>
      <c r="CX75" s="138"/>
      <c r="CY75" s="138"/>
      <c r="CZ75" s="138"/>
      <c r="DA75" s="138"/>
      <c r="DB75" s="138"/>
      <c r="DC75" s="138"/>
      <c r="DD75" s="138"/>
      <c r="DE75" s="138"/>
      <c r="DF75" s="138"/>
      <c r="DG75" s="138"/>
      <c r="DH75" s="138"/>
      <c r="DI75" s="138"/>
      <c r="DJ75" s="138"/>
      <c r="DK75" s="138"/>
      <c r="DL75" s="138"/>
      <c r="DM75" s="138"/>
      <c r="DN75" s="138"/>
      <c r="DO75" s="138"/>
      <c r="DP75" s="138"/>
      <c r="DQ75" s="138"/>
      <c r="DR75" s="138"/>
      <c r="DS75" s="138"/>
      <c r="DT75" s="138"/>
      <c r="DU75" s="138"/>
      <c r="DV75" s="138"/>
      <c r="DW75" s="138"/>
      <c r="DX75" s="138"/>
      <c r="DY75" s="138"/>
      <c r="DZ75" s="138"/>
      <c r="EA75" s="138"/>
      <c r="EB75" s="138"/>
      <c r="EC75" s="138"/>
      <c r="ED75" s="138"/>
      <c r="EE75" s="138"/>
      <c r="EF75" s="138"/>
      <c r="EG75" s="138"/>
      <c r="EH75" s="138"/>
      <c r="EI75" s="138"/>
      <c r="EJ75" s="138"/>
      <c r="EK75" s="138"/>
      <c r="EL75" s="138"/>
      <c r="EM75" s="138"/>
      <c r="EN75" s="138"/>
      <c r="EO75" s="138"/>
      <c r="EP75" s="138"/>
      <c r="EQ75" s="138"/>
      <c r="ER75" s="138"/>
      <c r="ES75" s="138"/>
      <c r="ET75" s="138"/>
      <c r="EU75" s="138"/>
      <c r="EV75" s="138"/>
      <c r="EW75" s="138"/>
      <c r="EX75" s="138"/>
      <c r="EY75" s="138"/>
      <c r="EZ75" s="138"/>
      <c r="FA75" s="138"/>
      <c r="FB75" s="138"/>
      <c r="FC75" s="138"/>
      <c r="FD75" s="138"/>
      <c r="FE75" s="138"/>
      <c r="FF75" s="138"/>
      <c r="FG75" s="138"/>
      <c r="FH75" s="138"/>
      <c r="FI75" s="138"/>
      <c r="FJ75" s="138"/>
      <c r="FK75" s="138"/>
      <c r="FL75" s="138"/>
      <c r="FM75" s="138"/>
      <c r="FN75" s="138"/>
      <c r="FO75" s="138"/>
      <c r="FP75" s="138"/>
      <c r="FQ75" s="138"/>
      <c r="FR75" s="138"/>
      <c r="FS75" s="138"/>
      <c r="FT75" s="138"/>
      <c r="FU75" s="138"/>
      <c r="FV75" s="138"/>
      <c r="FW75" s="138"/>
      <c r="FX75" s="138"/>
      <c r="FY75" s="138"/>
      <c r="FZ75" s="138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128"/>
      <c r="NJ75" s="129"/>
      <c r="NK75" s="129"/>
      <c r="NL75" s="129"/>
      <c r="NM75" s="129"/>
      <c r="NN75" s="129"/>
      <c r="NO75" s="129"/>
      <c r="NP75" s="129"/>
      <c r="NQ75" s="129"/>
      <c r="NR75" s="129"/>
      <c r="NS75" s="129"/>
      <c r="NT75" s="129"/>
      <c r="NU75" s="129"/>
      <c r="NV75" s="129"/>
      <c r="NW75" s="130"/>
    </row>
    <row r="76" spans="1:387" ht="13.5" customHeight="1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24">
        <f>データ!$B$11</f>
        <v>40909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>
        <f>データ!$C$11</f>
        <v>41275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>
        <f>データ!$D$11</f>
        <v>41640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>
        <f>データ!$E$11</f>
        <v>42005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>
        <f>データ!$F$11</f>
        <v>42370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142">
        <f>データ!DJ6</f>
        <v>18000</v>
      </c>
      <c r="CV76" s="142"/>
      <c r="CW76" s="142"/>
      <c r="CX76" s="142"/>
      <c r="CY76" s="142"/>
      <c r="CZ76" s="142"/>
      <c r="DA76" s="142"/>
      <c r="DB76" s="142"/>
      <c r="DC76" s="142"/>
      <c r="DD76" s="142"/>
      <c r="DE76" s="142"/>
      <c r="DF76" s="142"/>
      <c r="DG76" s="142"/>
      <c r="DH76" s="142"/>
      <c r="DI76" s="142"/>
      <c r="DJ76" s="142"/>
      <c r="DK76" s="142"/>
      <c r="DL76" s="142"/>
      <c r="DM76" s="142"/>
      <c r="DN76" s="142"/>
      <c r="DO76" s="142"/>
      <c r="DP76" s="142"/>
      <c r="DQ76" s="142"/>
      <c r="DR76" s="142"/>
      <c r="DS76" s="142"/>
      <c r="DT76" s="142"/>
      <c r="DU76" s="142"/>
      <c r="DV76" s="142"/>
      <c r="DW76" s="142"/>
      <c r="DX76" s="142"/>
      <c r="DY76" s="142"/>
      <c r="DZ76" s="142"/>
      <c r="EA76" s="142"/>
      <c r="EB76" s="142"/>
      <c r="EC76" s="142"/>
      <c r="ED76" s="142"/>
      <c r="EE76" s="142"/>
      <c r="EF76" s="142"/>
      <c r="EG76" s="142"/>
      <c r="EH76" s="142"/>
      <c r="EI76" s="142"/>
      <c r="EJ76" s="142"/>
      <c r="EK76" s="142"/>
      <c r="EL76" s="142"/>
      <c r="EM76" s="142"/>
      <c r="EN76" s="142"/>
      <c r="EO76" s="142"/>
      <c r="EP76" s="142"/>
      <c r="EQ76" s="142"/>
      <c r="ER76" s="142"/>
      <c r="ES76" s="142"/>
      <c r="ET76" s="142"/>
      <c r="EU76" s="142"/>
      <c r="EV76" s="142"/>
      <c r="EW76" s="142"/>
      <c r="EX76" s="142"/>
      <c r="EY76" s="142"/>
      <c r="EZ76" s="142"/>
      <c r="FA76" s="142"/>
      <c r="FB76" s="142"/>
      <c r="FC76" s="142"/>
      <c r="FD76" s="142"/>
      <c r="FE76" s="142"/>
      <c r="FF76" s="142"/>
      <c r="FG76" s="142"/>
      <c r="FH76" s="142"/>
      <c r="FI76" s="142"/>
      <c r="FJ76" s="142"/>
      <c r="FK76" s="142"/>
      <c r="FL76" s="142"/>
      <c r="FM76" s="142"/>
      <c r="FN76" s="142"/>
      <c r="FO76" s="142"/>
      <c r="FP76" s="142"/>
      <c r="FQ76" s="142"/>
      <c r="FR76" s="142"/>
      <c r="FS76" s="142"/>
      <c r="FT76" s="142"/>
      <c r="FU76" s="142"/>
      <c r="FV76" s="142"/>
      <c r="FW76" s="142"/>
      <c r="FX76" s="142"/>
      <c r="FY76" s="142"/>
      <c r="FZ76" s="142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124">
        <f>データ!$B$11</f>
        <v>40909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>
        <f>データ!$C$11</f>
        <v>41275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>
        <f>データ!$D$11</f>
        <v>41640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>
        <f>データ!$E$11</f>
        <v>42005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>
        <f>データ!$F$11</f>
        <v>42370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124">
        <f>データ!$B$11</f>
        <v>40909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>
        <f>データ!$C$11</f>
        <v>41275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>
        <f>データ!$D$11</f>
        <v>41640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>
        <f>データ!$E$11</f>
        <v>42005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>
        <f>データ!$F$11</f>
        <v>42370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5"/>
      <c r="NA76" s="5"/>
      <c r="NB76" s="5"/>
      <c r="NC76" s="5"/>
      <c r="ND76" s="5"/>
      <c r="NE76" s="5"/>
      <c r="NF76" s="35"/>
      <c r="NG76" s="23"/>
      <c r="NH76" s="2"/>
      <c r="NI76" s="128"/>
      <c r="NJ76" s="129"/>
      <c r="NK76" s="129"/>
      <c r="NL76" s="129"/>
      <c r="NM76" s="129"/>
      <c r="NN76" s="129"/>
      <c r="NO76" s="129"/>
      <c r="NP76" s="129"/>
      <c r="NQ76" s="129"/>
      <c r="NR76" s="129"/>
      <c r="NS76" s="129"/>
      <c r="NT76" s="129"/>
      <c r="NU76" s="129"/>
      <c r="NV76" s="129"/>
      <c r="NW76" s="130"/>
    </row>
    <row r="77" spans="1:387" ht="13.5" customHeight="1">
      <c r="A77" s="2"/>
      <c r="B77" s="22"/>
      <c r="C77" s="5"/>
      <c r="D77" s="5"/>
      <c r="E77" s="5"/>
      <c r="F77" s="5"/>
      <c r="I77" s="125" t="s">
        <v>27</v>
      </c>
      <c r="J77" s="125"/>
      <c r="K77" s="125"/>
      <c r="L77" s="125"/>
      <c r="M77" s="125"/>
      <c r="N77" s="125"/>
      <c r="O77" s="125"/>
      <c r="P77" s="125"/>
      <c r="Q77" s="125"/>
      <c r="R77" s="143" t="str">
        <f>データ!CX7</f>
        <v xml:space="preserve"> </v>
      </c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 t="str">
        <f>データ!CY7</f>
        <v xml:space="preserve"> </v>
      </c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 t="str">
        <f>データ!CZ7</f>
        <v xml:space="preserve"> </v>
      </c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 t="str">
        <f>データ!DA7</f>
        <v xml:space="preserve"> </v>
      </c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 t="str">
        <f>データ!DB7</f>
        <v xml:space="preserve"> </v>
      </c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125" t="s">
        <v>27</v>
      </c>
      <c r="GL77" s="125"/>
      <c r="GM77" s="125"/>
      <c r="GN77" s="125"/>
      <c r="GO77" s="125"/>
      <c r="GP77" s="125"/>
      <c r="GQ77" s="125"/>
      <c r="GR77" s="125"/>
      <c r="GS77" s="125"/>
      <c r="GT77" s="143" t="str">
        <f>データ!DK7</f>
        <v xml:space="preserve"> </v>
      </c>
      <c r="GU77" s="143"/>
      <c r="GV77" s="143"/>
      <c r="GW77" s="143"/>
      <c r="GX77" s="143"/>
      <c r="GY77" s="143"/>
      <c r="GZ77" s="143"/>
      <c r="HA77" s="143"/>
      <c r="HB77" s="143"/>
      <c r="HC77" s="143"/>
      <c r="HD77" s="143"/>
      <c r="HE77" s="143"/>
      <c r="HF77" s="143"/>
      <c r="HG77" s="143"/>
      <c r="HH77" s="143" t="str">
        <f>データ!DL7</f>
        <v xml:space="preserve"> </v>
      </c>
      <c r="HI77" s="143"/>
      <c r="HJ77" s="143"/>
      <c r="HK77" s="143"/>
      <c r="HL77" s="143"/>
      <c r="HM77" s="143"/>
      <c r="HN77" s="143"/>
      <c r="HO77" s="143"/>
      <c r="HP77" s="143"/>
      <c r="HQ77" s="143"/>
      <c r="HR77" s="143"/>
      <c r="HS77" s="143"/>
      <c r="HT77" s="143"/>
      <c r="HU77" s="143"/>
      <c r="HV77" s="143" t="str">
        <f>データ!DM7</f>
        <v xml:space="preserve"> </v>
      </c>
      <c r="HW77" s="143"/>
      <c r="HX77" s="143"/>
      <c r="HY77" s="143"/>
      <c r="HZ77" s="143"/>
      <c r="IA77" s="143"/>
      <c r="IB77" s="143"/>
      <c r="IC77" s="143"/>
      <c r="ID77" s="143"/>
      <c r="IE77" s="143"/>
      <c r="IF77" s="143"/>
      <c r="IG77" s="143"/>
      <c r="IH77" s="143"/>
      <c r="II77" s="143"/>
      <c r="IJ77" s="143" t="str">
        <f>データ!DN7</f>
        <v xml:space="preserve"> </v>
      </c>
      <c r="IK77" s="143"/>
      <c r="IL77" s="143"/>
      <c r="IM77" s="143"/>
      <c r="IN77" s="143"/>
      <c r="IO77" s="143"/>
      <c r="IP77" s="143"/>
      <c r="IQ77" s="143"/>
      <c r="IR77" s="143"/>
      <c r="IS77" s="143"/>
      <c r="IT77" s="143"/>
      <c r="IU77" s="143"/>
      <c r="IV77" s="143"/>
      <c r="IW77" s="143"/>
      <c r="IX77" s="143" t="str">
        <f>データ!DO7</f>
        <v xml:space="preserve"> </v>
      </c>
      <c r="IY77" s="143"/>
      <c r="IZ77" s="143"/>
      <c r="JA77" s="143"/>
      <c r="JB77" s="143"/>
      <c r="JC77" s="143"/>
      <c r="JD77" s="143"/>
      <c r="JE77" s="143"/>
      <c r="JF77" s="143"/>
      <c r="JG77" s="143"/>
      <c r="JH77" s="143"/>
      <c r="JI77" s="143"/>
      <c r="JJ77" s="143"/>
      <c r="JK77" s="143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125" t="s">
        <v>27</v>
      </c>
      <c r="JZ77" s="125"/>
      <c r="KA77" s="125"/>
      <c r="KB77" s="125"/>
      <c r="KC77" s="125"/>
      <c r="KD77" s="125"/>
      <c r="KE77" s="125"/>
      <c r="KF77" s="125"/>
      <c r="KG77" s="125"/>
      <c r="KH77" s="126">
        <f>データ!DV7</f>
        <v>0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0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0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0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0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5"/>
      <c r="NA77" s="5"/>
      <c r="NB77" s="5"/>
      <c r="NC77" s="5"/>
      <c r="ND77" s="5"/>
      <c r="NE77" s="5"/>
      <c r="NF77" s="35"/>
      <c r="NG77" s="23"/>
      <c r="NH77" s="2"/>
      <c r="NI77" s="128"/>
      <c r="NJ77" s="129"/>
      <c r="NK77" s="129"/>
      <c r="NL77" s="129"/>
      <c r="NM77" s="129"/>
      <c r="NN77" s="129"/>
      <c r="NO77" s="129"/>
      <c r="NP77" s="129"/>
      <c r="NQ77" s="129"/>
      <c r="NR77" s="129"/>
      <c r="NS77" s="129"/>
      <c r="NT77" s="129"/>
      <c r="NU77" s="129"/>
      <c r="NV77" s="129"/>
      <c r="NW77" s="130"/>
    </row>
    <row r="78" spans="1:387" ht="13.5" customHeight="1">
      <c r="A78" s="2"/>
      <c r="B78" s="22"/>
      <c r="C78" s="5"/>
      <c r="D78" s="5"/>
      <c r="E78" s="5"/>
      <c r="F78" s="5"/>
      <c r="G78" s="5"/>
      <c r="H78" s="5"/>
      <c r="I78" s="125" t="s">
        <v>29</v>
      </c>
      <c r="J78" s="125"/>
      <c r="K78" s="125"/>
      <c r="L78" s="125"/>
      <c r="M78" s="125"/>
      <c r="N78" s="125"/>
      <c r="O78" s="125"/>
      <c r="P78" s="125"/>
      <c r="Q78" s="125"/>
      <c r="R78" s="143" t="str">
        <f>データ!DC7</f>
        <v xml:space="preserve"> </v>
      </c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 t="str">
        <f>データ!DD7</f>
        <v xml:space="preserve"> </v>
      </c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 t="str">
        <f>データ!DE7</f>
        <v xml:space="preserve"> </v>
      </c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 t="str">
        <f>データ!DF7</f>
        <v xml:space="preserve"> </v>
      </c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 t="str">
        <f>データ!DG7</f>
        <v xml:space="preserve"> </v>
      </c>
      <c r="BW78" s="143"/>
      <c r="BX78" s="143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125" t="s">
        <v>29</v>
      </c>
      <c r="GL78" s="125"/>
      <c r="GM78" s="125"/>
      <c r="GN78" s="125"/>
      <c r="GO78" s="125"/>
      <c r="GP78" s="125"/>
      <c r="GQ78" s="125"/>
      <c r="GR78" s="125"/>
      <c r="GS78" s="125"/>
      <c r="GT78" s="143" t="str">
        <f>データ!DP7</f>
        <v xml:space="preserve"> </v>
      </c>
      <c r="GU78" s="143"/>
      <c r="GV78" s="143"/>
      <c r="GW78" s="143"/>
      <c r="GX78" s="143"/>
      <c r="GY78" s="143"/>
      <c r="GZ78" s="143"/>
      <c r="HA78" s="143"/>
      <c r="HB78" s="143"/>
      <c r="HC78" s="143"/>
      <c r="HD78" s="143"/>
      <c r="HE78" s="143"/>
      <c r="HF78" s="143"/>
      <c r="HG78" s="143"/>
      <c r="HH78" s="143" t="str">
        <f>データ!DQ7</f>
        <v xml:space="preserve"> </v>
      </c>
      <c r="HI78" s="143"/>
      <c r="HJ78" s="143"/>
      <c r="HK78" s="143"/>
      <c r="HL78" s="143"/>
      <c r="HM78" s="143"/>
      <c r="HN78" s="143"/>
      <c r="HO78" s="143"/>
      <c r="HP78" s="143"/>
      <c r="HQ78" s="143"/>
      <c r="HR78" s="143"/>
      <c r="HS78" s="143"/>
      <c r="HT78" s="143"/>
      <c r="HU78" s="143"/>
      <c r="HV78" s="143" t="str">
        <f>データ!DR7</f>
        <v xml:space="preserve"> </v>
      </c>
      <c r="HW78" s="143"/>
      <c r="HX78" s="143"/>
      <c r="HY78" s="143"/>
      <c r="HZ78" s="143"/>
      <c r="IA78" s="143"/>
      <c r="IB78" s="143"/>
      <c r="IC78" s="143"/>
      <c r="ID78" s="143"/>
      <c r="IE78" s="143"/>
      <c r="IF78" s="143"/>
      <c r="IG78" s="143"/>
      <c r="IH78" s="143"/>
      <c r="II78" s="143"/>
      <c r="IJ78" s="143" t="str">
        <f>データ!DS7</f>
        <v xml:space="preserve"> </v>
      </c>
      <c r="IK78" s="143"/>
      <c r="IL78" s="143"/>
      <c r="IM78" s="143"/>
      <c r="IN78" s="143"/>
      <c r="IO78" s="143"/>
      <c r="IP78" s="143"/>
      <c r="IQ78" s="143"/>
      <c r="IR78" s="143"/>
      <c r="IS78" s="143"/>
      <c r="IT78" s="143"/>
      <c r="IU78" s="143"/>
      <c r="IV78" s="143"/>
      <c r="IW78" s="143"/>
      <c r="IX78" s="143" t="str">
        <f>データ!DT7</f>
        <v xml:space="preserve"> </v>
      </c>
      <c r="IY78" s="143"/>
      <c r="IZ78" s="143"/>
      <c r="JA78" s="143"/>
      <c r="JB78" s="143"/>
      <c r="JC78" s="143"/>
      <c r="JD78" s="143"/>
      <c r="JE78" s="143"/>
      <c r="JF78" s="143"/>
      <c r="JG78" s="143"/>
      <c r="JH78" s="143"/>
      <c r="JI78" s="143"/>
      <c r="JJ78" s="143"/>
      <c r="JK78" s="143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125" t="s">
        <v>29</v>
      </c>
      <c r="JZ78" s="125"/>
      <c r="KA78" s="125"/>
      <c r="KB78" s="125"/>
      <c r="KC78" s="125"/>
      <c r="KD78" s="125"/>
      <c r="KE78" s="125"/>
      <c r="KF78" s="125"/>
      <c r="KG78" s="125"/>
      <c r="KH78" s="126">
        <f>データ!EA7</f>
        <v>40.299999999999997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36.6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36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30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49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5"/>
      <c r="NA78" s="5"/>
      <c r="NB78" s="5"/>
      <c r="NC78" s="5"/>
      <c r="ND78" s="5"/>
      <c r="NE78" s="5"/>
      <c r="NF78" s="35"/>
      <c r="NG78" s="23"/>
      <c r="NH78" s="2"/>
      <c r="NI78" s="128"/>
      <c r="NJ78" s="129"/>
      <c r="NK78" s="129"/>
      <c r="NL78" s="129"/>
      <c r="NM78" s="129"/>
      <c r="NN78" s="129"/>
      <c r="NO78" s="129"/>
      <c r="NP78" s="129"/>
      <c r="NQ78" s="129"/>
      <c r="NR78" s="129"/>
      <c r="NS78" s="129"/>
      <c r="NT78" s="129"/>
      <c r="NU78" s="129"/>
      <c r="NV78" s="129"/>
      <c r="NW78" s="130"/>
    </row>
    <row r="79" spans="1:387" ht="13.5" customHeight="1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128"/>
      <c r="NJ79" s="129"/>
      <c r="NK79" s="129"/>
      <c r="NL79" s="129"/>
      <c r="NM79" s="129"/>
      <c r="NN79" s="129"/>
      <c r="NO79" s="129"/>
      <c r="NP79" s="129"/>
      <c r="NQ79" s="129"/>
      <c r="NR79" s="129"/>
      <c r="NS79" s="129"/>
      <c r="NT79" s="129"/>
      <c r="NU79" s="129"/>
      <c r="NV79" s="129"/>
      <c r="NW79" s="130"/>
    </row>
    <row r="80" spans="1:387" ht="13.5" customHeight="1">
      <c r="A80" s="2"/>
      <c r="B80" s="22"/>
      <c r="C80" s="24"/>
      <c r="D80" s="5"/>
      <c r="E80" s="5"/>
      <c r="F80" s="5"/>
      <c r="G80" s="5"/>
      <c r="H80" s="134" t="s">
        <v>43</v>
      </c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134" t="s">
        <v>44</v>
      </c>
      <c r="GK80" s="134"/>
      <c r="GL80" s="134"/>
      <c r="GM80" s="134"/>
      <c r="GN80" s="134"/>
      <c r="GO80" s="134"/>
      <c r="GP80" s="134"/>
      <c r="GQ80" s="134"/>
      <c r="GR80" s="134"/>
      <c r="GS80" s="134"/>
      <c r="GT80" s="134"/>
      <c r="GU80" s="134"/>
      <c r="GV80" s="134"/>
      <c r="GW80" s="134"/>
      <c r="GX80" s="134"/>
      <c r="GY80" s="134"/>
      <c r="GZ80" s="134"/>
      <c r="HA80" s="134"/>
      <c r="HB80" s="134"/>
      <c r="HC80" s="134"/>
      <c r="HD80" s="134"/>
      <c r="HE80" s="134"/>
      <c r="HF80" s="134"/>
      <c r="HG80" s="134"/>
      <c r="HH80" s="134"/>
      <c r="HI80" s="134"/>
      <c r="HJ80" s="134"/>
      <c r="HK80" s="134"/>
      <c r="HL80" s="134"/>
      <c r="HM80" s="134"/>
      <c r="HN80" s="134"/>
      <c r="HO80" s="134"/>
      <c r="HP80" s="134"/>
      <c r="HQ80" s="134"/>
      <c r="HR80" s="134"/>
      <c r="HS80" s="134"/>
      <c r="HT80" s="134"/>
      <c r="HU80" s="134"/>
      <c r="HV80" s="134"/>
      <c r="HW80" s="134"/>
      <c r="HX80" s="134"/>
      <c r="HY80" s="134"/>
      <c r="HZ80" s="134"/>
      <c r="IA80" s="134"/>
      <c r="IB80" s="134"/>
      <c r="IC80" s="134"/>
      <c r="ID80" s="134"/>
      <c r="IE80" s="134"/>
      <c r="IF80" s="134"/>
      <c r="IG80" s="134"/>
      <c r="IH80" s="134"/>
      <c r="II80" s="134"/>
      <c r="IJ80" s="134"/>
      <c r="IK80" s="134"/>
      <c r="IL80" s="134"/>
      <c r="IM80" s="134"/>
      <c r="IN80" s="134"/>
      <c r="IO80" s="134"/>
      <c r="IP80" s="134"/>
      <c r="IQ80" s="134"/>
      <c r="IR80" s="134"/>
      <c r="IS80" s="134"/>
      <c r="IT80" s="134"/>
      <c r="IU80" s="134"/>
      <c r="IV80" s="134"/>
      <c r="IW80" s="134"/>
      <c r="IX80" s="134"/>
      <c r="IY80" s="134"/>
      <c r="IZ80" s="134"/>
      <c r="JA80" s="134"/>
      <c r="JB80" s="134"/>
      <c r="JC80" s="134"/>
      <c r="JD80" s="134"/>
      <c r="JE80" s="134"/>
      <c r="JF80" s="134"/>
      <c r="JG80" s="134"/>
      <c r="JH80" s="134"/>
      <c r="JI80" s="134"/>
      <c r="JJ80" s="134"/>
      <c r="JK80" s="134"/>
      <c r="JL80" s="134"/>
      <c r="JM80" s="134"/>
      <c r="JN80" s="134"/>
      <c r="JO80" s="5"/>
      <c r="JP80" s="5"/>
      <c r="JQ80" s="5"/>
      <c r="JR80" s="5"/>
      <c r="JS80" s="5"/>
      <c r="JT80" s="5"/>
      <c r="JU80" s="5"/>
      <c r="JV80" s="5"/>
      <c r="JW80" s="5"/>
      <c r="JX80" s="134" t="s">
        <v>45</v>
      </c>
      <c r="JY80" s="134"/>
      <c r="JZ80" s="134"/>
      <c r="KA80" s="134"/>
      <c r="KB80" s="134"/>
      <c r="KC80" s="134"/>
      <c r="KD80" s="134"/>
      <c r="KE80" s="134"/>
      <c r="KF80" s="134"/>
      <c r="KG80" s="134"/>
      <c r="KH80" s="134"/>
      <c r="KI80" s="134"/>
      <c r="KJ80" s="134"/>
      <c r="KK80" s="134"/>
      <c r="KL80" s="134"/>
      <c r="KM80" s="134"/>
      <c r="KN80" s="134"/>
      <c r="KO80" s="134"/>
      <c r="KP80" s="134"/>
      <c r="KQ80" s="134"/>
      <c r="KR80" s="134"/>
      <c r="KS80" s="134"/>
      <c r="KT80" s="134"/>
      <c r="KU80" s="134"/>
      <c r="KV80" s="134"/>
      <c r="KW80" s="134"/>
      <c r="KX80" s="134"/>
      <c r="KY80" s="134"/>
      <c r="KZ80" s="134"/>
      <c r="LA80" s="134"/>
      <c r="LB80" s="134"/>
      <c r="LC80" s="134"/>
      <c r="LD80" s="134"/>
      <c r="LE80" s="134"/>
      <c r="LF80" s="134"/>
      <c r="LG80" s="134"/>
      <c r="LH80" s="134"/>
      <c r="LI80" s="134"/>
      <c r="LJ80" s="134"/>
      <c r="LK80" s="134"/>
      <c r="LL80" s="134"/>
      <c r="LM80" s="134"/>
      <c r="LN80" s="134"/>
      <c r="LO80" s="134"/>
      <c r="LP80" s="134"/>
      <c r="LQ80" s="134"/>
      <c r="LR80" s="134"/>
      <c r="LS80" s="134"/>
      <c r="LT80" s="134"/>
      <c r="LU80" s="134"/>
      <c r="LV80" s="134"/>
      <c r="LW80" s="134"/>
      <c r="LX80" s="134"/>
      <c r="LY80" s="134"/>
      <c r="LZ80" s="134"/>
      <c r="MA80" s="134"/>
      <c r="MB80" s="134"/>
      <c r="MC80" s="134"/>
      <c r="MD80" s="134"/>
      <c r="ME80" s="134"/>
      <c r="MF80" s="134"/>
      <c r="MG80" s="134"/>
      <c r="MH80" s="134"/>
      <c r="MI80" s="134"/>
      <c r="MJ80" s="134"/>
      <c r="MK80" s="134"/>
      <c r="ML80" s="134"/>
      <c r="MM80" s="134"/>
      <c r="MN80" s="134"/>
      <c r="MO80" s="134"/>
      <c r="MP80" s="134"/>
      <c r="MQ80" s="134"/>
      <c r="MR80" s="134"/>
      <c r="MS80" s="134"/>
      <c r="MT80" s="134"/>
      <c r="MU80" s="134"/>
      <c r="MV80" s="134"/>
      <c r="MW80" s="134"/>
      <c r="MX80" s="134"/>
      <c r="MY80" s="134"/>
      <c r="MZ80" s="134"/>
      <c r="NA80" s="134"/>
      <c r="NB80" s="134"/>
      <c r="NC80" s="24"/>
      <c r="ND80" s="24"/>
      <c r="NE80" s="24"/>
      <c r="NF80" s="24"/>
      <c r="NG80" s="23"/>
      <c r="NH80" s="2"/>
      <c r="NI80" s="128"/>
      <c r="NJ80" s="129"/>
      <c r="NK80" s="129"/>
      <c r="NL80" s="129"/>
      <c r="NM80" s="129"/>
      <c r="NN80" s="129"/>
      <c r="NO80" s="129"/>
      <c r="NP80" s="129"/>
      <c r="NQ80" s="129"/>
      <c r="NR80" s="129"/>
      <c r="NS80" s="129"/>
      <c r="NT80" s="129"/>
      <c r="NU80" s="129"/>
      <c r="NV80" s="129"/>
      <c r="NW80" s="130"/>
    </row>
    <row r="81" spans="1:387" ht="13.5" customHeight="1">
      <c r="A81" s="2"/>
      <c r="B81" s="22"/>
      <c r="C81" s="24"/>
      <c r="D81" s="5"/>
      <c r="E81" s="5"/>
      <c r="F81" s="5"/>
      <c r="G81" s="5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134"/>
      <c r="GK81" s="134"/>
      <c r="GL81" s="134"/>
      <c r="GM81" s="134"/>
      <c r="GN81" s="134"/>
      <c r="GO81" s="134"/>
      <c r="GP81" s="134"/>
      <c r="GQ81" s="134"/>
      <c r="GR81" s="134"/>
      <c r="GS81" s="134"/>
      <c r="GT81" s="134"/>
      <c r="GU81" s="134"/>
      <c r="GV81" s="134"/>
      <c r="GW81" s="134"/>
      <c r="GX81" s="134"/>
      <c r="GY81" s="134"/>
      <c r="GZ81" s="134"/>
      <c r="HA81" s="134"/>
      <c r="HB81" s="134"/>
      <c r="HC81" s="134"/>
      <c r="HD81" s="134"/>
      <c r="HE81" s="134"/>
      <c r="HF81" s="134"/>
      <c r="HG81" s="134"/>
      <c r="HH81" s="134"/>
      <c r="HI81" s="134"/>
      <c r="HJ81" s="134"/>
      <c r="HK81" s="134"/>
      <c r="HL81" s="134"/>
      <c r="HM81" s="134"/>
      <c r="HN81" s="134"/>
      <c r="HO81" s="134"/>
      <c r="HP81" s="134"/>
      <c r="HQ81" s="134"/>
      <c r="HR81" s="134"/>
      <c r="HS81" s="134"/>
      <c r="HT81" s="134"/>
      <c r="HU81" s="134"/>
      <c r="HV81" s="134"/>
      <c r="HW81" s="134"/>
      <c r="HX81" s="134"/>
      <c r="HY81" s="134"/>
      <c r="HZ81" s="134"/>
      <c r="IA81" s="134"/>
      <c r="IB81" s="134"/>
      <c r="IC81" s="134"/>
      <c r="ID81" s="134"/>
      <c r="IE81" s="134"/>
      <c r="IF81" s="134"/>
      <c r="IG81" s="134"/>
      <c r="IH81" s="134"/>
      <c r="II81" s="134"/>
      <c r="IJ81" s="134"/>
      <c r="IK81" s="134"/>
      <c r="IL81" s="134"/>
      <c r="IM81" s="134"/>
      <c r="IN81" s="134"/>
      <c r="IO81" s="134"/>
      <c r="IP81" s="134"/>
      <c r="IQ81" s="134"/>
      <c r="IR81" s="134"/>
      <c r="IS81" s="134"/>
      <c r="IT81" s="134"/>
      <c r="IU81" s="134"/>
      <c r="IV81" s="134"/>
      <c r="IW81" s="134"/>
      <c r="IX81" s="134"/>
      <c r="IY81" s="134"/>
      <c r="IZ81" s="134"/>
      <c r="JA81" s="134"/>
      <c r="JB81" s="134"/>
      <c r="JC81" s="134"/>
      <c r="JD81" s="134"/>
      <c r="JE81" s="134"/>
      <c r="JF81" s="134"/>
      <c r="JG81" s="134"/>
      <c r="JH81" s="134"/>
      <c r="JI81" s="134"/>
      <c r="JJ81" s="134"/>
      <c r="JK81" s="134"/>
      <c r="JL81" s="134"/>
      <c r="JM81" s="134"/>
      <c r="JN81" s="134"/>
      <c r="JO81" s="5"/>
      <c r="JP81" s="5"/>
      <c r="JQ81" s="5"/>
      <c r="JR81" s="5"/>
      <c r="JS81" s="5"/>
      <c r="JT81" s="5"/>
      <c r="JU81" s="5"/>
      <c r="JV81" s="5"/>
      <c r="JW81" s="5"/>
      <c r="JX81" s="134"/>
      <c r="JY81" s="134"/>
      <c r="JZ81" s="134"/>
      <c r="KA81" s="134"/>
      <c r="KB81" s="134"/>
      <c r="KC81" s="134"/>
      <c r="KD81" s="134"/>
      <c r="KE81" s="134"/>
      <c r="KF81" s="134"/>
      <c r="KG81" s="134"/>
      <c r="KH81" s="134"/>
      <c r="KI81" s="134"/>
      <c r="KJ81" s="134"/>
      <c r="KK81" s="134"/>
      <c r="KL81" s="134"/>
      <c r="KM81" s="134"/>
      <c r="KN81" s="134"/>
      <c r="KO81" s="134"/>
      <c r="KP81" s="134"/>
      <c r="KQ81" s="134"/>
      <c r="KR81" s="134"/>
      <c r="KS81" s="134"/>
      <c r="KT81" s="134"/>
      <c r="KU81" s="134"/>
      <c r="KV81" s="134"/>
      <c r="KW81" s="134"/>
      <c r="KX81" s="134"/>
      <c r="KY81" s="134"/>
      <c r="KZ81" s="134"/>
      <c r="LA81" s="134"/>
      <c r="LB81" s="134"/>
      <c r="LC81" s="134"/>
      <c r="LD81" s="134"/>
      <c r="LE81" s="134"/>
      <c r="LF81" s="134"/>
      <c r="LG81" s="134"/>
      <c r="LH81" s="134"/>
      <c r="LI81" s="134"/>
      <c r="LJ81" s="134"/>
      <c r="LK81" s="134"/>
      <c r="LL81" s="134"/>
      <c r="LM81" s="134"/>
      <c r="LN81" s="134"/>
      <c r="LO81" s="134"/>
      <c r="LP81" s="134"/>
      <c r="LQ81" s="134"/>
      <c r="LR81" s="134"/>
      <c r="LS81" s="134"/>
      <c r="LT81" s="134"/>
      <c r="LU81" s="134"/>
      <c r="LV81" s="134"/>
      <c r="LW81" s="134"/>
      <c r="LX81" s="134"/>
      <c r="LY81" s="134"/>
      <c r="LZ81" s="134"/>
      <c r="MA81" s="134"/>
      <c r="MB81" s="134"/>
      <c r="MC81" s="134"/>
      <c r="MD81" s="134"/>
      <c r="ME81" s="134"/>
      <c r="MF81" s="134"/>
      <c r="MG81" s="134"/>
      <c r="MH81" s="134"/>
      <c r="MI81" s="134"/>
      <c r="MJ81" s="134"/>
      <c r="MK81" s="134"/>
      <c r="ML81" s="134"/>
      <c r="MM81" s="134"/>
      <c r="MN81" s="134"/>
      <c r="MO81" s="134"/>
      <c r="MP81" s="134"/>
      <c r="MQ81" s="134"/>
      <c r="MR81" s="134"/>
      <c r="MS81" s="134"/>
      <c r="MT81" s="134"/>
      <c r="MU81" s="134"/>
      <c r="MV81" s="134"/>
      <c r="MW81" s="134"/>
      <c r="MX81" s="134"/>
      <c r="MY81" s="134"/>
      <c r="MZ81" s="134"/>
      <c r="NA81" s="134"/>
      <c r="NB81" s="134"/>
      <c r="NC81" s="24"/>
      <c r="ND81" s="24"/>
      <c r="NE81" s="24"/>
      <c r="NF81" s="24"/>
      <c r="NG81" s="23"/>
      <c r="NH81" s="2"/>
      <c r="NI81" s="128"/>
      <c r="NJ81" s="129"/>
      <c r="NK81" s="129"/>
      <c r="NL81" s="129"/>
      <c r="NM81" s="129"/>
      <c r="NN81" s="129"/>
      <c r="NO81" s="129"/>
      <c r="NP81" s="129"/>
      <c r="NQ81" s="129"/>
      <c r="NR81" s="129"/>
      <c r="NS81" s="129"/>
      <c r="NT81" s="129"/>
      <c r="NU81" s="129"/>
      <c r="NV81" s="129"/>
      <c r="NW81" s="130"/>
    </row>
    <row r="82" spans="1:387" ht="13.5" customHeight="1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131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3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w19UjarPs/SKgPeWgazmq6CzRI6fYbnLsY2zO+P4nvOUGP29B2NESEziBFHeVJULiYQch508alC4HIrIphSPRw==" saltValue="cayy2LCDHzG09eTHU7Gxug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45" t="s">
        <v>69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>
      <c r="A4" s="40" t="s">
        <v>73</v>
      </c>
      <c r="B4" s="49"/>
      <c r="C4" s="49"/>
      <c r="D4" s="49"/>
      <c r="E4" s="49"/>
      <c r="F4" s="49"/>
      <c r="G4" s="49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9" t="s">
        <v>74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1"/>
      <c r="AJ4" s="144" t="s">
        <v>75</v>
      </c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52" t="s">
        <v>76</v>
      </c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9" t="s">
        <v>77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1"/>
      <c r="BQ4" s="144" t="s">
        <v>78</v>
      </c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52" t="s">
        <v>79</v>
      </c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 t="s">
        <v>80</v>
      </c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9" t="s">
        <v>81</v>
      </c>
      <c r="CY4" s="150"/>
      <c r="CZ4" s="150"/>
      <c r="DA4" s="150"/>
      <c r="DB4" s="150"/>
      <c r="DC4" s="150"/>
      <c r="DD4" s="150"/>
      <c r="DE4" s="150"/>
      <c r="DF4" s="150"/>
      <c r="DG4" s="150"/>
      <c r="DH4" s="151"/>
      <c r="DI4" s="153" t="s">
        <v>82</v>
      </c>
      <c r="DJ4" s="153" t="s">
        <v>83</v>
      </c>
      <c r="DK4" s="144" t="s">
        <v>84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 t="s">
        <v>85</v>
      </c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54"/>
      <c r="DJ5" s="154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>
      <c r="A6" s="40" t="s">
        <v>122</v>
      </c>
      <c r="B6" s="55">
        <f>B8</f>
        <v>2016</v>
      </c>
      <c r="C6" s="55">
        <f t="shared" ref="C6:X6" si="2">C8</f>
        <v>72079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2</v>
      </c>
      <c r="H6" s="55" t="str">
        <f>SUBSTITUTE(H8,"　","")</f>
        <v>福島県須賀川市</v>
      </c>
      <c r="I6" s="55" t="str">
        <f t="shared" si="2"/>
        <v>ふれあいランド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Ａ１Ｂ１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1232</v>
      </c>
      <c r="R6" s="58">
        <f t="shared" si="2"/>
        <v>68</v>
      </c>
      <c r="S6" s="59">
        <f t="shared" si="2"/>
        <v>2702</v>
      </c>
      <c r="T6" s="60" t="str">
        <f t="shared" si="2"/>
        <v>導入なし</v>
      </c>
      <c r="U6" s="56">
        <f t="shared" si="2"/>
        <v>0</v>
      </c>
      <c r="V6" s="60" t="str">
        <f t="shared" si="2"/>
        <v>無</v>
      </c>
      <c r="W6" s="61">
        <f t="shared" si="2"/>
        <v>76.900000000000006</v>
      </c>
      <c r="X6" s="60" t="str">
        <f t="shared" si="2"/>
        <v>無</v>
      </c>
      <c r="Y6" s="62">
        <f>IF(Y8="-",NA(),Y8)</f>
        <v>92.3</v>
      </c>
      <c r="Z6" s="62">
        <f t="shared" ref="Z6:AH6" si="3">IF(Z8="-",NA(),Z8)</f>
        <v>105.8</v>
      </c>
      <c r="AA6" s="62">
        <f t="shared" si="3"/>
        <v>89.3</v>
      </c>
      <c r="AB6" s="62">
        <f t="shared" si="3"/>
        <v>100</v>
      </c>
      <c r="AC6" s="62">
        <f t="shared" si="3"/>
        <v>100</v>
      </c>
      <c r="AD6" s="62">
        <f t="shared" si="3"/>
        <v>84.2</v>
      </c>
      <c r="AE6" s="62">
        <f t="shared" si="3"/>
        <v>87.8</v>
      </c>
      <c r="AF6" s="62">
        <f t="shared" si="3"/>
        <v>89</v>
      </c>
      <c r="AG6" s="62">
        <f t="shared" si="3"/>
        <v>93</v>
      </c>
      <c r="AH6" s="62">
        <f t="shared" si="3"/>
        <v>89.8</v>
      </c>
      <c r="AI6" s="62" t="str">
        <f>IF(AI8="-","【-】","【"&amp;SUBSTITUTE(TEXT(AI8,"#,##0.0"),"-","△")&amp;"】")</f>
        <v>【92.5】</v>
      </c>
      <c r="AJ6" s="62">
        <f>IF(AJ8="-",NA(),AJ8)</f>
        <v>82.4</v>
      </c>
      <c r="AK6" s="62">
        <f t="shared" ref="AK6:AS6" si="4">IF(AK8="-",NA(),AK8)</f>
        <v>42.4</v>
      </c>
      <c r="AL6" s="62">
        <f t="shared" si="4"/>
        <v>81.400000000000006</v>
      </c>
      <c r="AM6" s="62">
        <f t="shared" si="4"/>
        <v>27.5</v>
      </c>
      <c r="AN6" s="62">
        <f t="shared" si="4"/>
        <v>37.799999999999997</v>
      </c>
      <c r="AO6" s="62">
        <f t="shared" si="4"/>
        <v>36.5</v>
      </c>
      <c r="AP6" s="62">
        <f t="shared" si="4"/>
        <v>34.1</v>
      </c>
      <c r="AQ6" s="62">
        <f t="shared" si="4"/>
        <v>41.2</v>
      </c>
      <c r="AR6" s="62">
        <f t="shared" si="4"/>
        <v>37.299999999999997</v>
      </c>
      <c r="AS6" s="62">
        <f t="shared" si="4"/>
        <v>38.9</v>
      </c>
      <c r="AT6" s="62" t="str">
        <f>IF(AT8="-","【-】","【"&amp;SUBSTITUTE(TEXT(AT8,"#,##0.0"),"-","△")&amp;"】")</f>
        <v>【32.4】</v>
      </c>
      <c r="AU6" s="57" t="e">
        <f>IF(AU8="-",NA(),AU8)</f>
        <v>#N/A</v>
      </c>
      <c r="AV6" s="57" t="e">
        <f t="shared" ref="AV6:BD6" si="5">IF(AV8="-",NA(),AV8)</f>
        <v>#N/A</v>
      </c>
      <c r="AW6" s="57" t="e">
        <f t="shared" si="5"/>
        <v>#N/A</v>
      </c>
      <c r="AX6" s="57">
        <f t="shared" si="5"/>
        <v>2002</v>
      </c>
      <c r="AY6" s="57">
        <f t="shared" si="5"/>
        <v>2099</v>
      </c>
      <c r="AZ6" s="57">
        <f t="shared" si="5"/>
        <v>16675</v>
      </c>
      <c r="BA6" s="57">
        <f t="shared" si="5"/>
        <v>27599</v>
      </c>
      <c r="BB6" s="57">
        <f t="shared" si="5"/>
        <v>4581</v>
      </c>
      <c r="BC6" s="57">
        <f t="shared" si="5"/>
        <v>41279</v>
      </c>
      <c r="BD6" s="57">
        <f t="shared" si="5"/>
        <v>19759</v>
      </c>
      <c r="BE6" s="57" t="str">
        <f>IF(BE8="-","【-】","【"&amp;SUBSTITUTE(TEXT(BE8,"#,##0"),"-","△")&amp;"】")</f>
        <v>【7,439】</v>
      </c>
      <c r="BF6" s="62">
        <f>IF(BF8="-",NA(),BF8)</f>
        <v>0</v>
      </c>
      <c r="BG6" s="62">
        <f t="shared" ref="BG6:BO6" si="6">IF(BG8="-",NA(),BG8)</f>
        <v>0</v>
      </c>
      <c r="BH6" s="62">
        <f t="shared" si="6"/>
        <v>0</v>
      </c>
      <c r="BI6" s="62">
        <f t="shared" si="6"/>
        <v>8.4</v>
      </c>
      <c r="BJ6" s="62">
        <f t="shared" si="6"/>
        <v>9.6999999999999993</v>
      </c>
      <c r="BK6" s="62">
        <f t="shared" si="6"/>
        <v>15.4</v>
      </c>
      <c r="BL6" s="62">
        <f t="shared" si="6"/>
        <v>14.9</v>
      </c>
      <c r="BM6" s="62">
        <f t="shared" si="6"/>
        <v>14.5</v>
      </c>
      <c r="BN6" s="62">
        <f t="shared" si="6"/>
        <v>16</v>
      </c>
      <c r="BO6" s="62">
        <f t="shared" si="6"/>
        <v>14.6</v>
      </c>
      <c r="BP6" s="62" t="str">
        <f>IF(BP8="-","【-】","【"&amp;SUBSTITUTE(TEXT(BP8,"#,##0.0"),"-","△")&amp;"】")</f>
        <v>【20.7】</v>
      </c>
      <c r="BQ6" s="62">
        <f>IF(BQ8="-",NA(),BQ8)</f>
        <v>0</v>
      </c>
      <c r="BR6" s="62">
        <f t="shared" ref="BR6:BZ6" si="7">IF(BR8="-",NA(),BR8)</f>
        <v>0</v>
      </c>
      <c r="BS6" s="62">
        <f t="shared" si="7"/>
        <v>2087.3000000000002</v>
      </c>
      <c r="BT6" s="62">
        <f t="shared" si="7"/>
        <v>66.2</v>
      </c>
      <c r="BU6" s="62">
        <f t="shared" si="7"/>
        <v>77</v>
      </c>
      <c r="BV6" s="62">
        <f t="shared" si="7"/>
        <v>36.5</v>
      </c>
      <c r="BW6" s="62">
        <f t="shared" si="7"/>
        <v>36.9</v>
      </c>
      <c r="BX6" s="62">
        <f t="shared" si="7"/>
        <v>209.9</v>
      </c>
      <c r="BY6" s="62">
        <f t="shared" si="7"/>
        <v>39.200000000000003</v>
      </c>
      <c r="BZ6" s="62">
        <f t="shared" si="7"/>
        <v>43.1</v>
      </c>
      <c r="CA6" s="62" t="str">
        <f>IF(CA8="-","【-】","【"&amp;SUBSTITUTE(TEXT(CA8,"#,##0.0"),"-","△")&amp;"】")</f>
        <v>【38.3】</v>
      </c>
      <c r="CB6" s="62">
        <f>IF(CB8="-",NA(),CB8)</f>
        <v>0</v>
      </c>
      <c r="CC6" s="62">
        <f t="shared" ref="CC6:CK6" si="8">IF(CC8="-",NA(),CC8)</f>
        <v>0</v>
      </c>
      <c r="CD6" s="62">
        <f t="shared" si="8"/>
        <v>-3533.6</v>
      </c>
      <c r="CE6" s="62">
        <f t="shared" si="8"/>
        <v>-39.799999999999997</v>
      </c>
      <c r="CF6" s="62">
        <f t="shared" si="8"/>
        <v>-62.1</v>
      </c>
      <c r="CG6" s="62">
        <f t="shared" si="8"/>
        <v>1.6</v>
      </c>
      <c r="CH6" s="62">
        <f t="shared" si="8"/>
        <v>-22</v>
      </c>
      <c r="CI6" s="62">
        <f t="shared" si="8"/>
        <v>-317</v>
      </c>
      <c r="CJ6" s="62">
        <f t="shared" si="8"/>
        <v>-21.5</v>
      </c>
      <c r="CK6" s="62">
        <f t="shared" si="8"/>
        <v>-25.8</v>
      </c>
      <c r="CL6" s="62" t="str">
        <f>IF(CL8="-","【-】","【"&amp;SUBSTITUTE(TEXT(CL8,"#,##0.0"),"-","△")&amp;"】")</f>
        <v>【△17.9】</v>
      </c>
      <c r="CM6" s="57">
        <f>IF(CM8="-",NA(),CM8)</f>
        <v>-3506</v>
      </c>
      <c r="CN6" s="57">
        <f t="shared" ref="CN6:CV6" si="9">IF(CN8="-",NA(),CN8)</f>
        <v>-536</v>
      </c>
      <c r="CO6" s="57">
        <f t="shared" si="9"/>
        <v>-3311</v>
      </c>
      <c r="CP6" s="57">
        <f t="shared" si="9"/>
        <v>-4172</v>
      </c>
      <c r="CQ6" s="57">
        <f t="shared" si="9"/>
        <v>-5056</v>
      </c>
      <c r="CR6" s="57">
        <f t="shared" si="9"/>
        <v>-5593</v>
      </c>
      <c r="CS6" s="57">
        <f t="shared" si="9"/>
        <v>-7656</v>
      </c>
      <c r="CT6" s="57">
        <f t="shared" si="9"/>
        <v>-10899</v>
      </c>
      <c r="CU6" s="57">
        <f t="shared" si="9"/>
        <v>-10769</v>
      </c>
      <c r="CV6" s="57">
        <f t="shared" si="9"/>
        <v>-11424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372985</v>
      </c>
      <c r="DJ6" s="58">
        <f t="shared" si="10"/>
        <v>18000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123</v>
      </c>
      <c r="DV6" s="62">
        <f>IF(DV8="-",NA(),DV8)</f>
        <v>0</v>
      </c>
      <c r="DW6" s="62">
        <f t="shared" ref="DW6:EE6" si="11">IF(DW8="-",NA(),DW8)</f>
        <v>0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40.299999999999997</v>
      </c>
      <c r="EB6" s="62">
        <f t="shared" si="11"/>
        <v>36.6</v>
      </c>
      <c r="EC6" s="62">
        <f t="shared" si="11"/>
        <v>36</v>
      </c>
      <c r="ED6" s="62">
        <f t="shared" si="11"/>
        <v>30</v>
      </c>
      <c r="EE6" s="62">
        <f t="shared" si="11"/>
        <v>49</v>
      </c>
      <c r="EF6" s="62" t="str">
        <f>IF(EF8="-","【-】","【"&amp;SUBSTITUTE(TEXT(EF8,"#,##0.0"),"-","△")&amp;"】")</f>
        <v>【38.7】</v>
      </c>
      <c r="EG6" s="63">
        <f>IF(EG8="-",NA(),EG8)</f>
        <v>0</v>
      </c>
      <c r="EH6" s="63">
        <f t="shared" ref="EH6:EP6" si="12">IF(EH8="-",NA(),EH8)</f>
        <v>0</v>
      </c>
      <c r="EI6" s="63">
        <f t="shared" si="12"/>
        <v>0</v>
      </c>
      <c r="EJ6" s="63">
        <f t="shared" si="12"/>
        <v>2.0000000000000001E-4</v>
      </c>
      <c r="EK6" s="63">
        <f t="shared" si="12"/>
        <v>2.0000000000000001E-4</v>
      </c>
      <c r="EL6" s="63">
        <f t="shared" si="12"/>
        <v>8.3999999999999995E-3</v>
      </c>
      <c r="EM6" s="63">
        <f t="shared" si="12"/>
        <v>9.4999999999999998E-3</v>
      </c>
      <c r="EN6" s="63">
        <f t="shared" si="12"/>
        <v>8.0999999999999996E-3</v>
      </c>
      <c r="EO6" s="63">
        <f t="shared" si="12"/>
        <v>1.04E-2</v>
      </c>
      <c r="EP6" s="63">
        <f t="shared" si="12"/>
        <v>1.2E-2</v>
      </c>
    </row>
    <row r="7" spans="1:146" s="64" customFormat="1">
      <c r="A7" s="40" t="s">
        <v>124</v>
      </c>
      <c r="B7" s="55">
        <f t="shared" ref="B7:X7" si="13">B8</f>
        <v>2016</v>
      </c>
      <c r="C7" s="55">
        <f t="shared" si="13"/>
        <v>72079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2</v>
      </c>
      <c r="H7" s="55" t="str">
        <f t="shared" si="13"/>
        <v>福島県　須賀川市</v>
      </c>
      <c r="I7" s="55" t="str">
        <f t="shared" si="13"/>
        <v>ふれあいランド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Ａ１Ｂ１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1232</v>
      </c>
      <c r="R7" s="58">
        <f t="shared" si="13"/>
        <v>68</v>
      </c>
      <c r="S7" s="59">
        <f t="shared" si="13"/>
        <v>2702</v>
      </c>
      <c r="T7" s="60" t="str">
        <f t="shared" si="13"/>
        <v>導入なし</v>
      </c>
      <c r="U7" s="56">
        <f t="shared" si="13"/>
        <v>0</v>
      </c>
      <c r="V7" s="60" t="str">
        <f t="shared" si="13"/>
        <v>無</v>
      </c>
      <c r="W7" s="61">
        <f t="shared" si="13"/>
        <v>76.900000000000006</v>
      </c>
      <c r="X7" s="60" t="str">
        <f t="shared" si="13"/>
        <v>無</v>
      </c>
      <c r="Y7" s="62">
        <f>Y8</f>
        <v>92.3</v>
      </c>
      <c r="Z7" s="62">
        <f t="shared" ref="Z7:AH7" si="14">Z8</f>
        <v>105.8</v>
      </c>
      <c r="AA7" s="62">
        <f t="shared" si="14"/>
        <v>89.3</v>
      </c>
      <c r="AB7" s="62">
        <f t="shared" si="14"/>
        <v>100</v>
      </c>
      <c r="AC7" s="62">
        <f t="shared" si="14"/>
        <v>100</v>
      </c>
      <c r="AD7" s="62">
        <f t="shared" si="14"/>
        <v>84.2</v>
      </c>
      <c r="AE7" s="62">
        <f t="shared" si="14"/>
        <v>87.8</v>
      </c>
      <c r="AF7" s="62">
        <f t="shared" si="14"/>
        <v>89</v>
      </c>
      <c r="AG7" s="62">
        <f t="shared" si="14"/>
        <v>93</v>
      </c>
      <c r="AH7" s="62">
        <f t="shared" si="14"/>
        <v>89.8</v>
      </c>
      <c r="AI7" s="62"/>
      <c r="AJ7" s="62">
        <f>AJ8</f>
        <v>82.4</v>
      </c>
      <c r="AK7" s="62">
        <f t="shared" ref="AK7:AS7" si="15">AK8</f>
        <v>42.4</v>
      </c>
      <c r="AL7" s="62">
        <f t="shared" si="15"/>
        <v>81.400000000000006</v>
      </c>
      <c r="AM7" s="62">
        <f t="shared" si="15"/>
        <v>27.5</v>
      </c>
      <c r="AN7" s="62">
        <f t="shared" si="15"/>
        <v>37.799999999999997</v>
      </c>
      <c r="AO7" s="62">
        <f t="shared" si="15"/>
        <v>36.5</v>
      </c>
      <c r="AP7" s="62">
        <f t="shared" si="15"/>
        <v>34.1</v>
      </c>
      <c r="AQ7" s="62">
        <f t="shared" si="15"/>
        <v>41.2</v>
      </c>
      <c r="AR7" s="62">
        <f t="shared" si="15"/>
        <v>37.299999999999997</v>
      </c>
      <c r="AS7" s="62">
        <f t="shared" si="15"/>
        <v>38.9</v>
      </c>
      <c r="AT7" s="62"/>
      <c r="AU7" s="57" t="str">
        <f>AU8</f>
        <v>-</v>
      </c>
      <c r="AV7" s="57" t="str">
        <f t="shared" ref="AV7:BD7" si="16">AV8</f>
        <v>-</v>
      </c>
      <c r="AW7" s="57" t="str">
        <f t="shared" si="16"/>
        <v>-</v>
      </c>
      <c r="AX7" s="57">
        <f t="shared" si="16"/>
        <v>2002</v>
      </c>
      <c r="AY7" s="57">
        <f t="shared" si="16"/>
        <v>2099</v>
      </c>
      <c r="AZ7" s="57">
        <f t="shared" si="16"/>
        <v>16675</v>
      </c>
      <c r="BA7" s="57">
        <f t="shared" si="16"/>
        <v>27599</v>
      </c>
      <c r="BB7" s="57">
        <f t="shared" si="16"/>
        <v>4581</v>
      </c>
      <c r="BC7" s="57">
        <f t="shared" si="16"/>
        <v>41279</v>
      </c>
      <c r="BD7" s="57">
        <f t="shared" si="16"/>
        <v>19759</v>
      </c>
      <c r="BE7" s="57"/>
      <c r="BF7" s="62">
        <f>BF8</f>
        <v>0</v>
      </c>
      <c r="BG7" s="62">
        <f t="shared" ref="BG7:BO7" si="17">BG8</f>
        <v>0</v>
      </c>
      <c r="BH7" s="62">
        <f t="shared" si="17"/>
        <v>0</v>
      </c>
      <c r="BI7" s="62">
        <f t="shared" si="17"/>
        <v>8.4</v>
      </c>
      <c r="BJ7" s="62">
        <f t="shared" si="17"/>
        <v>9.6999999999999993</v>
      </c>
      <c r="BK7" s="62">
        <f t="shared" si="17"/>
        <v>15.4</v>
      </c>
      <c r="BL7" s="62">
        <f t="shared" si="17"/>
        <v>14.9</v>
      </c>
      <c r="BM7" s="62">
        <f t="shared" si="17"/>
        <v>14.5</v>
      </c>
      <c r="BN7" s="62">
        <f t="shared" si="17"/>
        <v>16</v>
      </c>
      <c r="BO7" s="62">
        <f t="shared" si="17"/>
        <v>14.6</v>
      </c>
      <c r="BP7" s="62"/>
      <c r="BQ7" s="62">
        <f>BQ8</f>
        <v>0</v>
      </c>
      <c r="BR7" s="62">
        <f t="shared" ref="BR7:BZ7" si="18">BR8</f>
        <v>0</v>
      </c>
      <c r="BS7" s="62">
        <f t="shared" si="18"/>
        <v>2087.3000000000002</v>
      </c>
      <c r="BT7" s="62">
        <f t="shared" si="18"/>
        <v>66.2</v>
      </c>
      <c r="BU7" s="62">
        <f t="shared" si="18"/>
        <v>77</v>
      </c>
      <c r="BV7" s="62">
        <f t="shared" si="18"/>
        <v>36.5</v>
      </c>
      <c r="BW7" s="62">
        <f t="shared" si="18"/>
        <v>36.9</v>
      </c>
      <c r="BX7" s="62">
        <f t="shared" si="18"/>
        <v>209.9</v>
      </c>
      <c r="BY7" s="62">
        <f t="shared" si="18"/>
        <v>39.200000000000003</v>
      </c>
      <c r="BZ7" s="62">
        <f t="shared" si="18"/>
        <v>43.1</v>
      </c>
      <c r="CA7" s="62"/>
      <c r="CB7" s="62">
        <f>CB8</f>
        <v>0</v>
      </c>
      <c r="CC7" s="62">
        <f t="shared" ref="CC7:CK7" si="19">CC8</f>
        <v>0</v>
      </c>
      <c r="CD7" s="62">
        <f t="shared" si="19"/>
        <v>-3533.6</v>
      </c>
      <c r="CE7" s="62">
        <f t="shared" si="19"/>
        <v>-39.799999999999997</v>
      </c>
      <c r="CF7" s="62">
        <f t="shared" si="19"/>
        <v>-62.1</v>
      </c>
      <c r="CG7" s="62">
        <f t="shared" si="19"/>
        <v>1.6</v>
      </c>
      <c r="CH7" s="62">
        <f t="shared" si="19"/>
        <v>-22</v>
      </c>
      <c r="CI7" s="62">
        <f t="shared" si="19"/>
        <v>-317</v>
      </c>
      <c r="CJ7" s="62">
        <f t="shared" si="19"/>
        <v>-21.5</v>
      </c>
      <c r="CK7" s="62">
        <f t="shared" si="19"/>
        <v>-25.8</v>
      </c>
      <c r="CL7" s="62"/>
      <c r="CM7" s="57">
        <f>CM8</f>
        <v>-3506</v>
      </c>
      <c r="CN7" s="57">
        <f t="shared" ref="CN7:CV7" si="20">CN8</f>
        <v>-536</v>
      </c>
      <c r="CO7" s="57">
        <f t="shared" si="20"/>
        <v>-3311</v>
      </c>
      <c r="CP7" s="57">
        <f t="shared" si="20"/>
        <v>-4172</v>
      </c>
      <c r="CQ7" s="57">
        <f t="shared" si="20"/>
        <v>-5056</v>
      </c>
      <c r="CR7" s="57">
        <f t="shared" si="20"/>
        <v>-5593</v>
      </c>
      <c r="CS7" s="57">
        <f t="shared" si="20"/>
        <v>-7656</v>
      </c>
      <c r="CT7" s="57">
        <f t="shared" si="20"/>
        <v>-10899</v>
      </c>
      <c r="CU7" s="57">
        <f t="shared" si="20"/>
        <v>-10769</v>
      </c>
      <c r="CV7" s="57">
        <f t="shared" si="20"/>
        <v>-11424</v>
      </c>
      <c r="CW7" s="57"/>
      <c r="CX7" s="62" t="s">
        <v>125</v>
      </c>
      <c r="CY7" s="62" t="s">
        <v>125</v>
      </c>
      <c r="CZ7" s="62" t="s">
        <v>125</v>
      </c>
      <c r="DA7" s="62" t="s">
        <v>125</v>
      </c>
      <c r="DB7" s="62" t="s">
        <v>125</v>
      </c>
      <c r="DC7" s="62" t="s">
        <v>125</v>
      </c>
      <c r="DD7" s="62" t="s">
        <v>125</v>
      </c>
      <c r="DE7" s="62" t="s">
        <v>125</v>
      </c>
      <c r="DF7" s="62" t="s">
        <v>125</v>
      </c>
      <c r="DG7" s="62" t="s">
        <v>123</v>
      </c>
      <c r="DH7" s="62"/>
      <c r="DI7" s="58">
        <f>DI8</f>
        <v>372985</v>
      </c>
      <c r="DJ7" s="58">
        <f>DJ8</f>
        <v>18000</v>
      </c>
      <c r="DK7" s="62" t="s">
        <v>125</v>
      </c>
      <c r="DL7" s="62" t="s">
        <v>125</v>
      </c>
      <c r="DM7" s="62" t="s">
        <v>125</v>
      </c>
      <c r="DN7" s="62" t="s">
        <v>125</v>
      </c>
      <c r="DO7" s="62" t="s">
        <v>125</v>
      </c>
      <c r="DP7" s="62" t="s">
        <v>125</v>
      </c>
      <c r="DQ7" s="62" t="s">
        <v>125</v>
      </c>
      <c r="DR7" s="62" t="s">
        <v>125</v>
      </c>
      <c r="DS7" s="62" t="s">
        <v>125</v>
      </c>
      <c r="DT7" s="62" t="s">
        <v>126</v>
      </c>
      <c r="DU7" s="62"/>
      <c r="DV7" s="62">
        <f>DV8</f>
        <v>0</v>
      </c>
      <c r="DW7" s="62">
        <f t="shared" ref="DW7:EE7" si="21">DW8</f>
        <v>0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40.299999999999997</v>
      </c>
      <c r="EB7" s="62">
        <f t="shared" si="21"/>
        <v>36.6</v>
      </c>
      <c r="EC7" s="62">
        <f t="shared" si="21"/>
        <v>36</v>
      </c>
      <c r="ED7" s="62">
        <f t="shared" si="21"/>
        <v>30</v>
      </c>
      <c r="EE7" s="62">
        <f t="shared" si="21"/>
        <v>49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>
      <c r="A8" s="40"/>
      <c r="B8" s="65">
        <v>2016</v>
      </c>
      <c r="C8" s="65">
        <v>72079</v>
      </c>
      <c r="D8" s="65">
        <v>47</v>
      </c>
      <c r="E8" s="65">
        <v>11</v>
      </c>
      <c r="F8" s="65">
        <v>1</v>
      </c>
      <c r="G8" s="65">
        <v>2</v>
      </c>
      <c r="H8" s="65" t="s">
        <v>127</v>
      </c>
      <c r="I8" s="65" t="s">
        <v>128</v>
      </c>
      <c r="J8" s="65" t="s">
        <v>129</v>
      </c>
      <c r="K8" s="65" t="s">
        <v>130</v>
      </c>
      <c r="L8" s="65" t="s">
        <v>131</v>
      </c>
      <c r="M8" s="65" t="s">
        <v>132</v>
      </c>
      <c r="N8" s="65"/>
      <c r="O8" s="66" t="s">
        <v>133</v>
      </c>
      <c r="P8" s="66" t="s">
        <v>133</v>
      </c>
      <c r="Q8" s="67">
        <v>1232</v>
      </c>
      <c r="R8" s="67">
        <v>68</v>
      </c>
      <c r="S8" s="68">
        <v>2702</v>
      </c>
      <c r="T8" s="69" t="s">
        <v>134</v>
      </c>
      <c r="U8" s="66">
        <v>0</v>
      </c>
      <c r="V8" s="69" t="s">
        <v>135</v>
      </c>
      <c r="W8" s="70">
        <v>76.900000000000006</v>
      </c>
      <c r="X8" s="69" t="s">
        <v>135</v>
      </c>
      <c r="Y8" s="71">
        <v>92.3</v>
      </c>
      <c r="Z8" s="71">
        <v>105.8</v>
      </c>
      <c r="AA8" s="71">
        <v>89.3</v>
      </c>
      <c r="AB8" s="71">
        <v>100</v>
      </c>
      <c r="AC8" s="71">
        <v>100</v>
      </c>
      <c r="AD8" s="71">
        <v>84.2</v>
      </c>
      <c r="AE8" s="71">
        <v>87.8</v>
      </c>
      <c r="AF8" s="71">
        <v>89</v>
      </c>
      <c r="AG8" s="71">
        <v>93</v>
      </c>
      <c r="AH8" s="71">
        <v>89.8</v>
      </c>
      <c r="AI8" s="71">
        <v>92.5</v>
      </c>
      <c r="AJ8" s="71">
        <v>82.4</v>
      </c>
      <c r="AK8" s="71">
        <v>42.4</v>
      </c>
      <c r="AL8" s="71">
        <v>81.400000000000006</v>
      </c>
      <c r="AM8" s="71">
        <v>27.5</v>
      </c>
      <c r="AN8" s="71">
        <v>37.799999999999997</v>
      </c>
      <c r="AO8" s="71">
        <v>36.5</v>
      </c>
      <c r="AP8" s="71">
        <v>34.1</v>
      </c>
      <c r="AQ8" s="71">
        <v>41.2</v>
      </c>
      <c r="AR8" s="71">
        <v>37.299999999999997</v>
      </c>
      <c r="AS8" s="71">
        <v>38.9</v>
      </c>
      <c r="AT8" s="71">
        <v>32.4</v>
      </c>
      <c r="AU8" s="72" t="s">
        <v>136</v>
      </c>
      <c r="AV8" s="72" t="s">
        <v>136</v>
      </c>
      <c r="AW8" s="72" t="s">
        <v>136</v>
      </c>
      <c r="AX8" s="72">
        <v>2002</v>
      </c>
      <c r="AY8" s="72">
        <v>2099</v>
      </c>
      <c r="AZ8" s="72">
        <v>16675</v>
      </c>
      <c r="BA8" s="72">
        <v>27599</v>
      </c>
      <c r="BB8" s="72">
        <v>4581</v>
      </c>
      <c r="BC8" s="72">
        <v>41279</v>
      </c>
      <c r="BD8" s="72">
        <v>19759</v>
      </c>
      <c r="BE8" s="72">
        <v>7439</v>
      </c>
      <c r="BF8" s="71">
        <v>0</v>
      </c>
      <c r="BG8" s="71">
        <v>0</v>
      </c>
      <c r="BH8" s="71">
        <v>0</v>
      </c>
      <c r="BI8" s="71">
        <v>8.4</v>
      </c>
      <c r="BJ8" s="71">
        <v>9.6999999999999993</v>
      </c>
      <c r="BK8" s="71">
        <v>15.4</v>
      </c>
      <c r="BL8" s="71">
        <v>14.9</v>
      </c>
      <c r="BM8" s="71">
        <v>14.5</v>
      </c>
      <c r="BN8" s="71">
        <v>16</v>
      </c>
      <c r="BO8" s="71">
        <v>14.6</v>
      </c>
      <c r="BP8" s="71">
        <v>20.7</v>
      </c>
      <c r="BQ8" s="71">
        <v>0</v>
      </c>
      <c r="BR8" s="71">
        <v>0</v>
      </c>
      <c r="BS8" s="71">
        <v>2087.3000000000002</v>
      </c>
      <c r="BT8" s="71">
        <v>66.2</v>
      </c>
      <c r="BU8" s="71">
        <v>77</v>
      </c>
      <c r="BV8" s="71">
        <v>36.5</v>
      </c>
      <c r="BW8" s="71">
        <v>36.9</v>
      </c>
      <c r="BX8" s="71">
        <v>209.9</v>
      </c>
      <c r="BY8" s="71">
        <v>39.200000000000003</v>
      </c>
      <c r="BZ8" s="71">
        <v>43.1</v>
      </c>
      <c r="CA8" s="71">
        <v>38.299999999999997</v>
      </c>
      <c r="CB8" s="71">
        <v>0</v>
      </c>
      <c r="CC8" s="71">
        <v>0</v>
      </c>
      <c r="CD8" s="71">
        <v>-3533.6</v>
      </c>
      <c r="CE8" s="73">
        <v>-39.799999999999997</v>
      </c>
      <c r="CF8" s="73">
        <v>-62.1</v>
      </c>
      <c r="CG8" s="71">
        <v>1.6</v>
      </c>
      <c r="CH8" s="71">
        <v>-22</v>
      </c>
      <c r="CI8" s="71">
        <v>-317</v>
      </c>
      <c r="CJ8" s="71">
        <v>-21.5</v>
      </c>
      <c r="CK8" s="71">
        <v>-25.8</v>
      </c>
      <c r="CL8" s="71">
        <v>-17.899999999999999</v>
      </c>
      <c r="CM8" s="72">
        <v>-3506</v>
      </c>
      <c r="CN8" s="72">
        <v>-536</v>
      </c>
      <c r="CO8" s="72">
        <v>-3311</v>
      </c>
      <c r="CP8" s="72">
        <v>-4172</v>
      </c>
      <c r="CQ8" s="72">
        <v>-5056</v>
      </c>
      <c r="CR8" s="72">
        <v>-5593</v>
      </c>
      <c r="CS8" s="72">
        <v>-7656</v>
      </c>
      <c r="CT8" s="72">
        <v>-10899</v>
      </c>
      <c r="CU8" s="72">
        <v>-10769</v>
      </c>
      <c r="CV8" s="72">
        <v>-11424</v>
      </c>
      <c r="CW8" s="72">
        <v>-8789</v>
      </c>
      <c r="CX8" s="71" t="s">
        <v>136</v>
      </c>
      <c r="CY8" s="71" t="s">
        <v>136</v>
      </c>
      <c r="CZ8" s="71" t="s">
        <v>136</v>
      </c>
      <c r="DA8" s="71" t="s">
        <v>136</v>
      </c>
      <c r="DB8" s="71" t="s">
        <v>136</v>
      </c>
      <c r="DC8" s="71" t="s">
        <v>136</v>
      </c>
      <c r="DD8" s="71" t="s">
        <v>136</v>
      </c>
      <c r="DE8" s="71" t="s">
        <v>136</v>
      </c>
      <c r="DF8" s="71" t="s">
        <v>136</v>
      </c>
      <c r="DG8" s="71" t="s">
        <v>136</v>
      </c>
      <c r="DH8" s="71" t="s">
        <v>136</v>
      </c>
      <c r="DI8" s="67">
        <v>372985</v>
      </c>
      <c r="DJ8" s="67">
        <v>18000</v>
      </c>
      <c r="DK8" s="71" t="s">
        <v>136</v>
      </c>
      <c r="DL8" s="71" t="s">
        <v>136</v>
      </c>
      <c r="DM8" s="71" t="s">
        <v>136</v>
      </c>
      <c r="DN8" s="71" t="s">
        <v>136</v>
      </c>
      <c r="DO8" s="71" t="s">
        <v>136</v>
      </c>
      <c r="DP8" s="71" t="s">
        <v>136</v>
      </c>
      <c r="DQ8" s="71" t="s">
        <v>136</v>
      </c>
      <c r="DR8" s="71" t="s">
        <v>136</v>
      </c>
      <c r="DS8" s="71" t="s">
        <v>136</v>
      </c>
      <c r="DT8" s="71" t="s">
        <v>136</v>
      </c>
      <c r="DU8" s="71" t="s">
        <v>136</v>
      </c>
      <c r="DV8" s="71">
        <v>0</v>
      </c>
      <c r="DW8" s="71">
        <v>0</v>
      </c>
      <c r="DX8" s="71">
        <v>0</v>
      </c>
      <c r="DY8" s="71">
        <v>0</v>
      </c>
      <c r="DZ8" s="71">
        <v>0</v>
      </c>
      <c r="EA8" s="71">
        <v>40.299999999999997</v>
      </c>
      <c r="EB8" s="71">
        <v>36.6</v>
      </c>
      <c r="EC8" s="71">
        <v>36</v>
      </c>
      <c r="ED8" s="71">
        <v>30</v>
      </c>
      <c r="EE8" s="71">
        <v>49</v>
      </c>
      <c r="EF8" s="71">
        <v>38.700000000000003</v>
      </c>
      <c r="EG8" s="74">
        <v>0</v>
      </c>
      <c r="EH8" s="75">
        <v>0</v>
      </c>
      <c r="EI8" s="75">
        <v>0</v>
      </c>
      <c r="EJ8" s="75">
        <v>2.0000000000000001E-4</v>
      </c>
      <c r="EK8" s="75">
        <v>2.0000000000000001E-4</v>
      </c>
      <c r="EL8" s="75">
        <v>8.3999999999999995E-3</v>
      </c>
      <c r="EM8" s="75">
        <v>9.4999999999999998E-3</v>
      </c>
      <c r="EN8" s="75">
        <v>8.0999999999999996E-3</v>
      </c>
      <c r="EO8" s="75">
        <v>1.04E-2</v>
      </c>
      <c r="EP8" s="75">
        <v>1.2E-2</v>
      </c>
    </row>
    <row r="9" spans="1:146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>
      <c r="A10" s="80"/>
      <c r="B10" s="80" t="s">
        <v>137</v>
      </c>
      <c r="C10" s="80" t="s">
        <v>138</v>
      </c>
      <c r="D10" s="80" t="s">
        <v>139</v>
      </c>
      <c r="E10" s="80" t="s">
        <v>140</v>
      </c>
      <c r="F10" s="80" t="s">
        <v>141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三部 日出貴</cp:lastModifiedBy>
  <dcterms:created xsi:type="dcterms:W3CDTF">2018-02-09T01:42:20Z</dcterms:created>
  <dcterms:modified xsi:type="dcterms:W3CDTF">2018-03-16T01:48:05Z</dcterms:modified>
</cp:coreProperties>
</file>