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<sst xmlns="http://schemas.openxmlformats.org/spreadsheetml/2006/main" count="232" uniqueCount="120">
  <si>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</si>
  <si>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</si>
  <si>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</si>
  <si>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</si>
  <si>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</si>
  <si>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</si>
  <si>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</si>
  <si>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</si>
  <si>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</si>
  <si>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</si>
  <si>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</si>
  <si>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</si>
  <si>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</si>
  <si>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</si>
  <si>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</si>
  <si>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</si>
  <si>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</si>
  <si>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</si>
  <si>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</si>
  <si>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</si>
  <si>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</si>
  <si>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</si>
  <si>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</si>
  <si>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</si>
  <si>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</si>
  <si>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</si>
  <si>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</si>
  <si>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</si>
  <si>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</si>
  <si>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</si>
  <si>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</si>
  <si>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</si>
  <si>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</si>
  <si>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</si>
  <si>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</si>
  <si>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</si>
  <si>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</si>
  <si>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</si>
  <si>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</si>
  <si>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</si>
  <si>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</si>
  <si>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</si>
  <si>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</si>
  <si>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</si>
  <si>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</si>
  <si>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</si>
  <si>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</si>
  <si>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</si>
  <si>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</si>
  <si>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</si>
  <si>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</si>
  <si>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</si>
  <si>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</si>
  <si>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</si>
  <si>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</si>
  <si>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</si>
  <si>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</si>
  <si>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</si>
  <si>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</si>
  <si>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</si>
  <si>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</si>
  <si>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</si>
  <si>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</si>
  <si>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</si>
  <si>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</si>
  <si>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</si>
  <si>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</si>
  <si>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</si>
  <si>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</si>
  <si>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</si>
  <si>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</si>
  <si>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</si>
  <si>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</si>
  <si>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</si>
  <si>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</si>
  <si>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</si>
  <si>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</si>
  <si>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</si>
  <si>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</si>
  <si>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</si>
  <si>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</si>
  <si>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</si>
  <si>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</si>
  <si>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</si>
  <si>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</si>
  <si>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</si>
  <si>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</si>
  <si>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</si>
  <si>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</si>
  <si>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</si>
  <si>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</si>
  <si>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</si>
  <si>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</si>
  <si>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</si>
  <si>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</si>
  <si>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</si>
  <si>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</si>
  <si>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</si>
  <si>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</si>
  <si>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</si>
  <si>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</si>
  <si>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</si>
  <si>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</si>
  <si>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</si>
  <si>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</si>
  <si>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</si>
  <si>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</si>
  <si>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</si>
  <si>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</si>
  <si>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</si>
  <si>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</si>
  <si>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</si>
  <si>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</si>
  <si>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</si>
  <si>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</si>
  <si>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</si>
  <si>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</si>
  <si>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本事業における平成29年度の経常収支比率は100％を超え、料金回収率でも約72％であり、類似団体平均値よりも低いものの例年並みの数値となっている。収益的収支では、営業費用のうち約83％を使用料のみで賄えており、ある程度は健全な状態といえるが、企業債残高対給水収益比率をみると依然として類似団体平均値よりも高い水準にあり、地方債の元利償還が会計を圧迫していることがわかる。これは平成7,8年度に小島浄水場建設事業で16億9000万円の地方債を発行したことによるものであり、更にはその当時の地方債借入利率が高かったことから利子支払額が高くなり、現在までの高い給水原価につながっている。地方債の償還は平成35年度がピークであり、平成38年度には小島浄水場建設に係る地方債の償還が終了するため、以後は各指標共に大きく改善する見込みである。
　今後は、人口減少に伴う使用料の減と施設老朽化対策経費及び維持管理費との収支ギャップの調整が大きな課題となるため、経営戦略をはじめとした各種計画に則り適正な施設の維持管理を図る必要がある。</t>
    <rPh sb="45" eb="47">
      <t>ルイジ</t>
    </rPh>
    <rPh sb="47" eb="49">
      <t>ダンタイ</t>
    </rPh>
    <rPh sb="49" eb="51">
      <t>ヘイキン</t>
    </rPh>
    <rPh sb="51" eb="52">
      <t>チ</t>
    </rPh>
    <rPh sb="55" eb="56">
      <t>ヒク</t>
    </rPh>
    <rPh sb="108" eb="110">
      <t>テイド</t>
    </rPh>
    <rPh sb="111" eb="113">
      <t>ケンゼン</t>
    </rPh>
    <rPh sb="143" eb="145">
      <t>ルイジ</t>
    </rPh>
    <rPh sb="145" eb="147">
      <t>ダンタイ</t>
    </rPh>
    <rPh sb="147" eb="150">
      <t>ヘイキンチ</t>
    </rPh>
    <phoneticPr fontId="4"/>
  </si>
  <si>
    <t>　現在、多くの管路が法定耐用年数に近いことから、平成29年度から本格的に老朽管等更新事業に着手したが、財政面で余裕がないため、町道改良事業と同時着手で施工するなど効率的に老朽管更新事業を進めつつ、老朽化対策のリスク評価、優先順位、投資可能額の算定などを行い、該当施設を選定し、計画的かつ集中的に事業に取り組むこととしている。</t>
    <phoneticPr fontId="4"/>
  </si>
  <si>
    <t>　経営的には、今後上記のように収支ギャップが大きくなる傾向にあり、収支ギャップの改善のため経営戦略による中長期的な事業運営を立てることにより、将来予測を検討しながら、適切な事業規模と料金体系の見直しを検討する必要がある。
　今後は、健全な経営状態を目指し老朽化対策、ダウンサイジング、投資可能額と対策優先順位などを検討するため、上水道アセットマネジメント計画や水道ビジョンを策定し、計画的かつ効率的に事業を推進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</si>
</sst>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0.02</c:v>
                </c:pt>
                <c:pt idx="2" formatCode="#,##0.00;&quot;△&quot;#,##0.00">
                  <c:v>0</c:v>
                </c:pt>
                <c:pt idx="3">
                  <c:v>0.11</c:v>
                </c:pt>
                <c:pt idx="4">
                  <c:v>0.97</c:v>
                </c:pt>
              </c:numCache>
            </c:numRef>
          </c:val>
          <c:extLst xmlns:c16r2="http://schemas.microsoft.com/office/drawing/2015/06/chart">
            <c:ext xmlns:c16="http://schemas.microsoft.com/office/drawing/2014/chart" uri="{C3380CC4-5D6E-409C-BE32-E72D297353CC}">
              <c16:uniqueId val="{00000000-DB51-48C6-9975-61452103D5A9}"/>
            </c:ext>
          </c:extLst>
        </c:ser>
        <c:dLbls>
          <c:showLegendKey val="0"/>
          <c:showVal val="0"/>
          <c:showCatName val="0"/>
          <c:showSerName val="0"/>
          <c:showPercent val="0"/>
          <c:showBubbleSize val="0"/>
        </c:dLbls>
        <c:gapWidth val="150"/>
        <c:axId val="34811264"/>
        <c:axId val="348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DB51-48C6-9975-61452103D5A9}"/>
            </c:ext>
          </c:extLst>
        </c:ser>
        <c:dLbls>
          <c:showLegendKey val="0"/>
          <c:showVal val="0"/>
          <c:showCatName val="0"/>
          <c:showSerName val="0"/>
          <c:showPercent val="0"/>
          <c:showBubbleSize val="0"/>
        </c:dLbls>
        <c:marker val="1"/>
        <c:smooth val="0"/>
        <c:axId val="34811264"/>
        <c:axId val="34825728"/>
      </c:lineChart>
      <c:dateAx>
        <c:axId val="34811264"/>
        <c:scaling>
          <c:orientation val="minMax"/>
        </c:scaling>
        <c:delete val="1"/>
        <c:axPos val="b"/>
        <c:numFmt formatCode="ge" sourceLinked="1"/>
        <c:majorTickMark val="none"/>
        <c:minorTickMark val="none"/>
        <c:tickLblPos val="none"/>
        <c:crossAx val="34825728"/>
        <c:crosses val="autoZero"/>
        <c:auto val="1"/>
        <c:lblOffset val="100"/>
        <c:baseTimeUnit val="years"/>
      </c:dateAx>
      <c:valAx>
        <c:axId val="348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63.66</c:v>
                </c:pt>
                <c:pt idx="1">
                  <c:v>58.49</c:v>
                </c:pt>
                <c:pt idx="2">
                  <c:v>54.93</c:v>
                </c:pt>
                <c:pt idx="3">
                  <c:v>59.01</c:v>
                </c:pt>
                <c:pt idx="4">
                  <c:v>60.2</c:v>
                </c:pt>
              </c:numCache>
            </c:numRef>
          </c:val>
          <c:extLst xmlns:c16r2="http://schemas.microsoft.com/office/drawing/2015/06/chart">
            <c:ext xmlns:c16="http://schemas.microsoft.com/office/drawing/2014/chart" uri="{C3380CC4-5D6E-409C-BE32-E72D297353CC}">
              <c16:uniqueId val="{00000000-5A7F-492F-8CE2-3B61F284C2EA}"/>
            </c:ext>
          </c:extLst>
        </c:ser>
        <c:dLbls>
          <c:showLegendKey val="0"/>
          <c:showVal val="0"/>
          <c:showCatName val="0"/>
          <c:showSerName val="0"/>
          <c:showPercent val="0"/>
          <c:showBubbleSize val="0"/>
        </c:dLbls>
        <c:gapWidth val="150"/>
        <c:axId val="35368320"/>
        <c:axId val="3537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5A7F-492F-8CE2-3B61F284C2EA}"/>
            </c:ext>
          </c:extLst>
        </c:ser>
        <c:dLbls>
          <c:showLegendKey val="0"/>
          <c:showVal val="0"/>
          <c:showCatName val="0"/>
          <c:showSerName val="0"/>
          <c:showPercent val="0"/>
          <c:showBubbleSize val="0"/>
        </c:dLbls>
        <c:marker val="1"/>
        <c:smooth val="0"/>
        <c:axId val="35368320"/>
        <c:axId val="35370496"/>
      </c:lineChart>
      <c:dateAx>
        <c:axId val="35368320"/>
        <c:scaling>
          <c:orientation val="minMax"/>
        </c:scaling>
        <c:delete val="1"/>
        <c:axPos val="b"/>
        <c:numFmt formatCode="ge" sourceLinked="1"/>
        <c:majorTickMark val="none"/>
        <c:minorTickMark val="none"/>
        <c:tickLblPos val="none"/>
        <c:crossAx val="35370496"/>
        <c:crosses val="autoZero"/>
        <c:auto val="1"/>
        <c:lblOffset val="100"/>
        <c:baseTimeUnit val="years"/>
      </c:dateAx>
      <c:valAx>
        <c:axId val="353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70.06</c:v>
                </c:pt>
                <c:pt idx="1">
                  <c:v>70</c:v>
                </c:pt>
                <c:pt idx="2">
                  <c:v>74.16</c:v>
                </c:pt>
                <c:pt idx="3">
                  <c:v>70.34</c:v>
                </c:pt>
                <c:pt idx="4">
                  <c:v>69.28</c:v>
                </c:pt>
              </c:numCache>
            </c:numRef>
          </c:val>
          <c:extLst xmlns:c16r2="http://schemas.microsoft.com/office/drawing/2015/06/chart">
            <c:ext xmlns:c16="http://schemas.microsoft.com/office/drawing/2014/chart" uri="{C3380CC4-5D6E-409C-BE32-E72D297353CC}">
              <c16:uniqueId val="{00000000-E35E-49BB-B7D9-6DCE1A490A42}"/>
            </c:ext>
          </c:extLst>
        </c:ser>
        <c:dLbls>
          <c:showLegendKey val="0"/>
          <c:showVal val="0"/>
          <c:showCatName val="0"/>
          <c:showSerName val="0"/>
          <c:showPercent val="0"/>
          <c:showBubbleSize val="0"/>
        </c:dLbls>
        <c:gapWidth val="150"/>
        <c:axId val="35418112"/>
        <c:axId val="3542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E35E-49BB-B7D9-6DCE1A490A42}"/>
            </c:ext>
          </c:extLst>
        </c:ser>
        <c:dLbls>
          <c:showLegendKey val="0"/>
          <c:showVal val="0"/>
          <c:showCatName val="0"/>
          <c:showSerName val="0"/>
          <c:showPercent val="0"/>
          <c:showBubbleSize val="0"/>
        </c:dLbls>
        <c:marker val="1"/>
        <c:smooth val="0"/>
        <c:axId val="35418112"/>
        <c:axId val="35420032"/>
      </c:lineChart>
      <c:dateAx>
        <c:axId val="35418112"/>
        <c:scaling>
          <c:orientation val="minMax"/>
        </c:scaling>
        <c:delete val="1"/>
        <c:axPos val="b"/>
        <c:numFmt formatCode="ge" sourceLinked="1"/>
        <c:majorTickMark val="none"/>
        <c:minorTickMark val="none"/>
        <c:tickLblPos val="none"/>
        <c:crossAx val="35420032"/>
        <c:crosses val="autoZero"/>
        <c:auto val="1"/>
        <c:lblOffset val="100"/>
        <c:baseTimeUnit val="years"/>
      </c:dateAx>
      <c:valAx>
        <c:axId val="354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104.93</c:v>
                </c:pt>
                <c:pt idx="1">
                  <c:v>104.44</c:v>
                </c:pt>
                <c:pt idx="2">
                  <c:v>118.18</c:v>
                </c:pt>
                <c:pt idx="3">
                  <c:v>107.49</c:v>
                </c:pt>
                <c:pt idx="4">
                  <c:v>102.52</c:v>
                </c:pt>
              </c:numCache>
            </c:numRef>
          </c:val>
          <c:extLst xmlns:c16r2="http://schemas.microsoft.com/office/drawing/2015/06/chart">
            <c:ext xmlns:c16="http://schemas.microsoft.com/office/drawing/2014/chart" uri="{C3380CC4-5D6E-409C-BE32-E72D297353CC}">
              <c16:uniqueId val="{00000000-C557-43E1-A661-D562AEC2D691}"/>
            </c:ext>
          </c:extLst>
        </c:ser>
        <c:dLbls>
          <c:showLegendKey val="0"/>
          <c:showVal val="0"/>
          <c:showCatName val="0"/>
          <c:showSerName val="0"/>
          <c:showPercent val="0"/>
          <c:showBubbleSize val="0"/>
        </c:dLbls>
        <c:gapWidth val="150"/>
        <c:axId val="93659136"/>
        <c:axId val="9366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C557-43E1-A661-D562AEC2D691}"/>
            </c:ext>
          </c:extLst>
        </c:ser>
        <c:dLbls>
          <c:showLegendKey val="0"/>
          <c:showVal val="0"/>
          <c:showCatName val="0"/>
          <c:showSerName val="0"/>
          <c:showPercent val="0"/>
          <c:showBubbleSize val="0"/>
        </c:dLbls>
        <c:marker val="1"/>
        <c:smooth val="0"/>
        <c:axId val="93659136"/>
        <c:axId val="93661056"/>
      </c:lineChart>
      <c:dateAx>
        <c:axId val="93659136"/>
        <c:scaling>
          <c:orientation val="minMax"/>
        </c:scaling>
        <c:delete val="1"/>
        <c:axPos val="b"/>
        <c:numFmt formatCode="ge" sourceLinked="1"/>
        <c:majorTickMark val="none"/>
        <c:minorTickMark val="none"/>
        <c:tickLblPos val="none"/>
        <c:crossAx val="93661056"/>
        <c:crosses val="autoZero"/>
        <c:auto val="1"/>
        <c:lblOffset val="100"/>
        <c:baseTimeUnit val="years"/>
      </c:dateAx>
      <c:valAx>
        <c:axId val="9366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c:v>
                </c:pt>
                <c:pt idx="1">
                  <c:v>34.9</c:v>
                </c:pt>
                <c:pt idx="2">
                  <c:v>36.28</c:v>
                </c:pt>
                <c:pt idx="3">
                  <c:v>38.11</c:v>
                </c:pt>
                <c:pt idx="4">
                  <c:v>39.58</c:v>
                </c:pt>
              </c:numCache>
            </c:numRef>
          </c:val>
          <c:extLst xmlns:c16r2="http://schemas.microsoft.com/office/drawing/2015/06/chart">
            <c:ext xmlns:c16="http://schemas.microsoft.com/office/drawing/2014/chart" uri="{C3380CC4-5D6E-409C-BE32-E72D297353CC}">
              <c16:uniqueId val="{00000000-7ACB-4AB4-B4BF-D61D8ADE8BF5}"/>
            </c:ext>
          </c:extLst>
        </c:ser>
        <c:dLbls>
          <c:showLegendKey val="0"/>
          <c:showVal val="0"/>
          <c:showCatName val="0"/>
          <c:showSerName val="0"/>
          <c:showPercent val="0"/>
          <c:showBubbleSize val="0"/>
        </c:dLbls>
        <c:gapWidth val="150"/>
        <c:axId val="34750848"/>
        <c:axId val="347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7ACB-4AB4-B4BF-D61D8ADE8BF5}"/>
            </c:ext>
          </c:extLst>
        </c:ser>
        <c:dLbls>
          <c:showLegendKey val="0"/>
          <c:showVal val="0"/>
          <c:showCatName val="0"/>
          <c:showSerName val="0"/>
          <c:showPercent val="0"/>
          <c:showBubbleSize val="0"/>
        </c:dLbls>
        <c:marker val="1"/>
        <c:smooth val="0"/>
        <c:axId val="34750848"/>
        <c:axId val="34752768"/>
      </c:lineChart>
      <c:dateAx>
        <c:axId val="34750848"/>
        <c:scaling>
          <c:orientation val="minMax"/>
        </c:scaling>
        <c:delete val="1"/>
        <c:axPos val="b"/>
        <c:numFmt formatCode="ge" sourceLinked="1"/>
        <c:majorTickMark val="none"/>
        <c:minorTickMark val="none"/>
        <c:tickLblPos val="none"/>
        <c:crossAx val="34752768"/>
        <c:crosses val="autoZero"/>
        <c:auto val="1"/>
        <c:lblOffset val="100"/>
        <c:baseTimeUnit val="years"/>
      </c:dateAx>
      <c:valAx>
        <c:axId val="347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AF-4F45-B489-6F66A6F8B129}"/>
            </c:ext>
          </c:extLst>
        </c:ser>
        <c:dLbls>
          <c:showLegendKey val="0"/>
          <c:showVal val="0"/>
          <c:showCatName val="0"/>
          <c:showSerName val="0"/>
          <c:showPercent val="0"/>
          <c:showBubbleSize val="0"/>
        </c:dLbls>
        <c:gapWidth val="150"/>
        <c:axId val="35001088"/>
        <c:axId val="350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05AF-4F45-B489-6F66A6F8B129}"/>
            </c:ext>
          </c:extLst>
        </c:ser>
        <c:dLbls>
          <c:showLegendKey val="0"/>
          <c:showVal val="0"/>
          <c:showCatName val="0"/>
          <c:showSerName val="0"/>
          <c:showPercent val="0"/>
          <c:showBubbleSize val="0"/>
        </c:dLbls>
        <c:marker val="1"/>
        <c:smooth val="0"/>
        <c:axId val="35001088"/>
        <c:axId val="35003008"/>
      </c:lineChart>
      <c:dateAx>
        <c:axId val="35001088"/>
        <c:scaling>
          <c:orientation val="minMax"/>
        </c:scaling>
        <c:delete val="1"/>
        <c:axPos val="b"/>
        <c:numFmt formatCode="ge" sourceLinked="1"/>
        <c:majorTickMark val="none"/>
        <c:minorTickMark val="none"/>
        <c:tickLblPos val="none"/>
        <c:crossAx val="35003008"/>
        <c:crosses val="autoZero"/>
        <c:auto val="1"/>
        <c:lblOffset val="100"/>
        <c:baseTimeUnit val="years"/>
      </c:dateAx>
      <c:valAx>
        <c:axId val="350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86-4CC7-859B-7674FF3D1AB5}"/>
            </c:ext>
          </c:extLst>
        </c:ser>
        <c:dLbls>
          <c:showLegendKey val="0"/>
          <c:showVal val="0"/>
          <c:showCatName val="0"/>
          <c:showSerName val="0"/>
          <c:showPercent val="0"/>
          <c:showBubbleSize val="0"/>
        </c:dLbls>
        <c:gapWidth val="150"/>
        <c:axId val="35038720"/>
        <c:axId val="350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E086-4CC7-859B-7674FF3D1AB5}"/>
            </c:ext>
          </c:extLst>
        </c:ser>
        <c:dLbls>
          <c:showLegendKey val="0"/>
          <c:showVal val="0"/>
          <c:showCatName val="0"/>
          <c:showSerName val="0"/>
          <c:showPercent val="0"/>
          <c:showBubbleSize val="0"/>
        </c:dLbls>
        <c:marker val="1"/>
        <c:smooth val="0"/>
        <c:axId val="35038720"/>
        <c:axId val="35040640"/>
      </c:lineChart>
      <c:dateAx>
        <c:axId val="35038720"/>
        <c:scaling>
          <c:orientation val="minMax"/>
        </c:scaling>
        <c:delete val="1"/>
        <c:axPos val="b"/>
        <c:numFmt formatCode="ge" sourceLinked="1"/>
        <c:majorTickMark val="none"/>
        <c:minorTickMark val="none"/>
        <c:tickLblPos val="none"/>
        <c:crossAx val="35040640"/>
        <c:crosses val="autoZero"/>
        <c:auto val="1"/>
        <c:lblOffset val="100"/>
        <c:baseTimeUnit val="years"/>
      </c:dateAx>
      <c:valAx>
        <c:axId val="3504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1672.79</c:v>
                </c:pt>
                <c:pt idx="1">
                  <c:v>869.61</c:v>
                </c:pt>
                <c:pt idx="2">
                  <c:v>2475.7800000000002</c:v>
                </c:pt>
                <c:pt idx="3">
                  <c:v>185.95</c:v>
                </c:pt>
                <c:pt idx="4">
                  <c:v>183.92</c:v>
                </c:pt>
              </c:numCache>
            </c:numRef>
          </c:val>
          <c:extLst xmlns:c16r2="http://schemas.microsoft.com/office/drawing/2015/06/chart">
            <c:ext xmlns:c16="http://schemas.microsoft.com/office/drawing/2014/chart" uri="{C3380CC4-5D6E-409C-BE32-E72D297353CC}">
              <c16:uniqueId val="{00000000-9D1E-41B8-963A-FEF6059FCE64}"/>
            </c:ext>
          </c:extLst>
        </c:ser>
        <c:dLbls>
          <c:showLegendKey val="0"/>
          <c:showVal val="0"/>
          <c:showCatName val="0"/>
          <c:showSerName val="0"/>
          <c:showPercent val="0"/>
          <c:showBubbleSize val="0"/>
        </c:dLbls>
        <c:gapWidth val="150"/>
        <c:axId val="35469184"/>
        <c:axId val="354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9D1E-41B8-963A-FEF6059FCE64}"/>
            </c:ext>
          </c:extLst>
        </c:ser>
        <c:dLbls>
          <c:showLegendKey val="0"/>
          <c:showVal val="0"/>
          <c:showCatName val="0"/>
          <c:showSerName val="0"/>
          <c:showPercent val="0"/>
          <c:showBubbleSize val="0"/>
        </c:dLbls>
        <c:marker val="1"/>
        <c:smooth val="0"/>
        <c:axId val="35469184"/>
        <c:axId val="35483648"/>
      </c:lineChart>
      <c:dateAx>
        <c:axId val="35469184"/>
        <c:scaling>
          <c:orientation val="minMax"/>
        </c:scaling>
        <c:delete val="1"/>
        <c:axPos val="b"/>
        <c:numFmt formatCode="ge" sourceLinked="1"/>
        <c:majorTickMark val="none"/>
        <c:minorTickMark val="none"/>
        <c:tickLblPos val="none"/>
        <c:crossAx val="35483648"/>
        <c:crosses val="autoZero"/>
        <c:auto val="1"/>
        <c:lblOffset val="100"/>
        <c:baseTimeUnit val="years"/>
      </c:dateAx>
      <c:valAx>
        <c:axId val="3548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1367.46</c:v>
                </c:pt>
                <c:pt idx="1">
                  <c:v>1319.17</c:v>
                </c:pt>
                <c:pt idx="2">
                  <c:v>1233.82</c:v>
                </c:pt>
                <c:pt idx="3">
                  <c:v>1131.1199999999999</c:v>
                </c:pt>
                <c:pt idx="4">
                  <c:v>1077.44</c:v>
                </c:pt>
              </c:numCache>
            </c:numRef>
          </c:val>
          <c:extLst xmlns:c16r2="http://schemas.microsoft.com/office/drawing/2015/06/chart">
            <c:ext xmlns:c16="http://schemas.microsoft.com/office/drawing/2014/chart" uri="{C3380CC4-5D6E-409C-BE32-E72D297353CC}">
              <c16:uniqueId val="{00000000-80BD-4055-8037-130CB1A20359}"/>
            </c:ext>
          </c:extLst>
        </c:ser>
        <c:dLbls>
          <c:showLegendKey val="0"/>
          <c:showVal val="0"/>
          <c:showCatName val="0"/>
          <c:showSerName val="0"/>
          <c:showPercent val="0"/>
          <c:showBubbleSize val="0"/>
        </c:dLbls>
        <c:gapWidth val="150"/>
        <c:axId val="35514624"/>
        <c:axId val="355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80BD-4055-8037-130CB1A20359}"/>
            </c:ext>
          </c:extLst>
        </c:ser>
        <c:dLbls>
          <c:showLegendKey val="0"/>
          <c:showVal val="0"/>
          <c:showCatName val="0"/>
          <c:showSerName val="0"/>
          <c:showPercent val="0"/>
          <c:showBubbleSize val="0"/>
        </c:dLbls>
        <c:marker val="1"/>
        <c:smooth val="0"/>
        <c:axId val="35514624"/>
        <c:axId val="35516800"/>
      </c:lineChart>
      <c:dateAx>
        <c:axId val="35514624"/>
        <c:scaling>
          <c:orientation val="minMax"/>
        </c:scaling>
        <c:delete val="1"/>
        <c:axPos val="b"/>
        <c:numFmt formatCode="ge" sourceLinked="1"/>
        <c:majorTickMark val="none"/>
        <c:minorTickMark val="none"/>
        <c:tickLblPos val="none"/>
        <c:crossAx val="35516800"/>
        <c:crosses val="autoZero"/>
        <c:auto val="1"/>
        <c:lblOffset val="100"/>
        <c:baseTimeUnit val="years"/>
      </c:dateAx>
      <c:valAx>
        <c:axId val="3551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70.489999999999995</c:v>
                </c:pt>
                <c:pt idx="1">
                  <c:v>67.540000000000006</c:v>
                </c:pt>
                <c:pt idx="2">
                  <c:v>80.62</c:v>
                </c:pt>
                <c:pt idx="3">
                  <c:v>75.98</c:v>
                </c:pt>
                <c:pt idx="4">
                  <c:v>71.88</c:v>
                </c:pt>
              </c:numCache>
            </c:numRef>
          </c:val>
          <c:extLst xmlns:c16r2="http://schemas.microsoft.com/office/drawing/2015/06/chart">
            <c:ext xmlns:c16="http://schemas.microsoft.com/office/drawing/2014/chart" uri="{C3380CC4-5D6E-409C-BE32-E72D297353CC}">
              <c16:uniqueId val="{00000000-706A-4568-860A-66DEC0A9BE94}"/>
            </c:ext>
          </c:extLst>
        </c:ser>
        <c:dLbls>
          <c:showLegendKey val="0"/>
          <c:showVal val="0"/>
          <c:showCatName val="0"/>
          <c:showSerName val="0"/>
          <c:showPercent val="0"/>
          <c:showBubbleSize val="0"/>
        </c:dLbls>
        <c:gapWidth val="150"/>
        <c:axId val="35228288"/>
        <c:axId val="352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706A-4568-860A-66DEC0A9BE94}"/>
            </c:ext>
          </c:extLst>
        </c:ser>
        <c:dLbls>
          <c:showLegendKey val="0"/>
          <c:showVal val="0"/>
          <c:showCatName val="0"/>
          <c:showSerName val="0"/>
          <c:showPercent val="0"/>
          <c:showBubbleSize val="0"/>
        </c:dLbls>
        <c:marker val="1"/>
        <c:smooth val="0"/>
        <c:axId val="35228288"/>
        <c:axId val="35230464"/>
      </c:lineChart>
      <c:dateAx>
        <c:axId val="35228288"/>
        <c:scaling>
          <c:orientation val="minMax"/>
        </c:scaling>
        <c:delete val="1"/>
        <c:axPos val="b"/>
        <c:numFmt formatCode="ge" sourceLinked="1"/>
        <c:majorTickMark val="none"/>
        <c:minorTickMark val="none"/>
        <c:tickLblPos val="none"/>
        <c:crossAx val="35230464"/>
        <c:crosses val="autoZero"/>
        <c:auto val="1"/>
        <c:lblOffset val="100"/>
        <c:baseTimeUnit val="years"/>
      </c:dateAx>
      <c:valAx>
        <c:axId val="352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296.95</c:v>
                </c:pt>
                <c:pt idx="1">
                  <c:v>328.44</c:v>
                </c:pt>
                <c:pt idx="2">
                  <c:v>274.92</c:v>
                </c:pt>
                <c:pt idx="3">
                  <c:v>289.83</c:v>
                </c:pt>
                <c:pt idx="4">
                  <c:v>299.25</c:v>
                </c:pt>
              </c:numCache>
            </c:numRef>
          </c:val>
          <c:extLst xmlns:c16r2="http://schemas.microsoft.com/office/drawing/2015/06/chart">
            <c:ext xmlns:c16="http://schemas.microsoft.com/office/drawing/2014/chart" uri="{C3380CC4-5D6E-409C-BE32-E72D297353CC}">
              <c16:uniqueId val="{00000000-8125-4B7E-8479-B3CAC4ED6736}"/>
            </c:ext>
          </c:extLst>
        </c:ser>
        <c:dLbls>
          <c:showLegendKey val="0"/>
          <c:showVal val="0"/>
          <c:showCatName val="0"/>
          <c:showSerName val="0"/>
          <c:showPercent val="0"/>
          <c:showBubbleSize val="0"/>
        </c:dLbls>
        <c:gapWidth val="150"/>
        <c:axId val="35253248"/>
        <c:axId val="353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8125-4B7E-8479-B3CAC4ED6736}"/>
            </c:ext>
          </c:extLst>
        </c:ser>
        <c:dLbls>
          <c:showLegendKey val="0"/>
          <c:showVal val="0"/>
          <c:showCatName val="0"/>
          <c:showSerName val="0"/>
          <c:showPercent val="0"/>
          <c:showBubbleSize val="0"/>
        </c:dLbls>
        <c:marker val="1"/>
        <c:smooth val="0"/>
        <c:axId val="35253248"/>
        <c:axId val="35341440"/>
      </c:lineChart>
      <c:dateAx>
        <c:axId val="35253248"/>
        <c:scaling>
          <c:orientation val="minMax"/>
        </c:scaling>
        <c:delete val="1"/>
        <c:axPos val="b"/>
        <c:numFmt formatCode="ge" sourceLinked="1"/>
        <c:majorTickMark val="none"/>
        <c:minorTickMark val="none"/>
        <c:tickLblPos val="none"/>
        <c:crossAx val="35341440"/>
        <c:crosses val="autoZero"/>
        <c:auto val="1"/>
        <c:lblOffset val="100"/>
        <c:baseTimeUnit val="years"/>
      </c:dateAx>
      <c:valAx>
        <c:axId val="353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西会津町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6558</v>
      </c>
      <c r="AM8" s="70"/>
      <c r="AN8" s="70"/>
      <c r="AO8" s="70"/>
      <c r="AP8" s="70"/>
      <c r="AQ8" s="70"/>
      <c r="AR8" s="70"/>
      <c r="AS8" s="70"/>
      <c r="AT8" s="66">
        <f>データ!$S$6</f>
        <v>298.18</v>
      </c>
      <c r="AU8" s="67"/>
      <c r="AV8" s="67"/>
      <c r="AW8" s="67"/>
      <c r="AX8" s="67"/>
      <c r="AY8" s="67"/>
      <c r="AZ8" s="67"/>
      <c r="BA8" s="67"/>
      <c r="BB8" s="69">
        <f>データ!$T$6</f>
        <v>21.99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55.81</v>
      </c>
      <c r="J10" s="67"/>
      <c r="K10" s="67"/>
      <c r="L10" s="67"/>
      <c r="M10" s="67"/>
      <c r="N10" s="67"/>
      <c r="O10" s="68"/>
      <c r="P10" s="69">
        <f>データ!$P$6</f>
        <v>59.46</v>
      </c>
      <c r="Q10" s="69"/>
      <c r="R10" s="69"/>
      <c r="S10" s="69"/>
      <c r="T10" s="69"/>
      <c r="U10" s="69"/>
      <c r="V10" s="69"/>
      <c r="W10" s="70">
        <f>データ!$Q$6</f>
        <v>4298</v>
      </c>
      <c r="X10" s="70"/>
      <c r="Y10" s="70"/>
      <c r="Z10" s="70"/>
      <c r="AA10" s="70"/>
      <c r="AB10" s="70"/>
      <c r="AC10" s="70"/>
      <c r="AD10" s="2"/>
      <c r="AE10" s="2"/>
      <c r="AF10" s="2"/>
      <c r="AG10" s="2"/>
      <c r="AH10" s="4"/>
      <c r="AI10" s="4"/>
      <c r="AJ10" s="4"/>
      <c r="AK10" s="4"/>
      <c r="AL10" s="70">
        <f>データ!$U$6</f>
        <v>3855</v>
      </c>
      <c r="AM10" s="70"/>
      <c r="AN10" s="70"/>
      <c r="AO10" s="70"/>
      <c r="AP10" s="70"/>
      <c r="AQ10" s="70"/>
      <c r="AR10" s="70"/>
      <c r="AS10" s="70"/>
      <c r="AT10" s="66">
        <f>データ!$V$6</f>
        <v>12.93</v>
      </c>
      <c r="AU10" s="67"/>
      <c r="AV10" s="67"/>
      <c r="AW10" s="67"/>
      <c r="AX10" s="67"/>
      <c r="AY10" s="67"/>
      <c r="AZ10" s="67"/>
      <c r="BA10" s="67"/>
      <c r="BB10" s="69">
        <f>データ!$W$6</f>
        <v>298.14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hNk8hSbIGi61oqYNVtnGWAbtVNw9iiLXp44V5d5TbdpBRgiPqe5BtzIJaj6KUBUxMT6TaRAIDtsF8A3LcjFA==" saltValue="y94xgSYhDyjHlBAWQFgKB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74055</v>
      </c>
      <c r="D6" s="33">
        <f t="shared" si="3"/>
        <v>46</v>
      </c>
      <c r="E6" s="33">
        <f t="shared" si="3"/>
        <v>1</v>
      </c>
      <c r="F6" s="33">
        <f t="shared" si="3"/>
        <v>0</v>
      </c>
      <c r="G6" s="33">
        <f t="shared" si="3"/>
        <v>1</v>
      </c>
      <c r="H6" s="33" t="str">
        <f t="shared" si="3"/>
        <v>福島県　西会津町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55.81</v>
      </c>
      <c r="P6" s="34">
        <f t="shared" si="3"/>
        <v>59.46</v>
      </c>
      <c r="Q6" s="34">
        <f t="shared" si="3"/>
        <v>4298</v>
      </c>
      <c r="R6" s="34">
        <f t="shared" si="3"/>
        <v>6558</v>
      </c>
      <c r="S6" s="34">
        <f t="shared" si="3"/>
        <v>298.18</v>
      </c>
      <c r="T6" s="34">
        <f t="shared" si="3"/>
        <v>21.99</v>
      </c>
      <c r="U6" s="34">
        <f t="shared" si="3"/>
        <v>3855</v>
      </c>
      <c r="V6" s="34">
        <f t="shared" si="3"/>
        <v>12.93</v>
      </c>
      <c r="W6" s="34">
        <f t="shared" si="3"/>
        <v>298.14</v>
      </c>
      <c r="X6" s="35">
        <f>IF(X7="",NA(),X7)</f>
        <v>104.93</v>
      </c>
      <c r="Y6" s="35">
        <f t="shared" ref="Y6:AG6" si="4">IF(Y7="",NA(),Y7)</f>
        <v>104.44</v>
      </c>
      <c r="Z6" s="35">
        <f t="shared" si="4"/>
        <v>118.18</v>
      </c>
      <c r="AA6" s="35">
        <f t="shared" si="4"/>
        <v>107.49</v>
      </c>
      <c r="AB6" s="35">
        <f t="shared" si="4"/>
        <v>102.52</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1672.79</v>
      </c>
      <c r="AU6" s="35">
        <f t="shared" ref="AU6:BC6" si="6">IF(AU7="",NA(),AU7)</f>
        <v>869.61</v>
      </c>
      <c r="AV6" s="35">
        <f t="shared" si="6"/>
        <v>2475.7800000000002</v>
      </c>
      <c r="AW6" s="35">
        <f t="shared" si="6"/>
        <v>185.95</v>
      </c>
      <c r="AX6" s="35">
        <f t="shared" si="6"/>
        <v>183.92</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1367.46</v>
      </c>
      <c r="BF6" s="35">
        <f t="shared" ref="BF6:BN6" si="7">IF(BF7="",NA(),BF7)</f>
        <v>1319.17</v>
      </c>
      <c r="BG6" s="35">
        <f t="shared" si="7"/>
        <v>1233.82</v>
      </c>
      <c r="BH6" s="35">
        <f t="shared" si="7"/>
        <v>1131.1199999999999</v>
      </c>
      <c r="BI6" s="35">
        <f t="shared" si="7"/>
        <v>1077.44</v>
      </c>
      <c r="BJ6" s="35">
        <f t="shared" si="7"/>
        <v>536.9</v>
      </c>
      <c r="BK6" s="35">
        <f t="shared" si="7"/>
        <v>495.43</v>
      </c>
      <c r="BL6" s="35">
        <f t="shared" si="7"/>
        <v>488.5</v>
      </c>
      <c r="BM6" s="35">
        <f t="shared" si="7"/>
        <v>485.75</v>
      </c>
      <c r="BN6" s="35">
        <f t="shared" si="7"/>
        <v>516.34</v>
      </c>
      <c r="BO6" s="34" t="str">
        <f>IF(BO7="","",IF(BO7="-","【-】","【"&amp;SUBSTITUTE(TEXT(BO7,"#,##0.00"),"-","△")&amp;"】"))</f>
        <v>【274.27】</v>
      </c>
      <c r="BP6" s="35">
        <f>IF(BP7="",NA(),BP7)</f>
        <v>70.489999999999995</v>
      </c>
      <c r="BQ6" s="35">
        <f t="shared" ref="BQ6:BY6" si="8">IF(BQ7="",NA(),BQ7)</f>
        <v>67.540000000000006</v>
      </c>
      <c r="BR6" s="35">
        <f t="shared" si="8"/>
        <v>80.62</v>
      </c>
      <c r="BS6" s="35">
        <f t="shared" si="8"/>
        <v>75.98</v>
      </c>
      <c r="BT6" s="35">
        <f t="shared" si="8"/>
        <v>71.88</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296.95</v>
      </c>
      <c r="CB6" s="35">
        <f t="shared" ref="CB6:CJ6" si="9">IF(CB7="",NA(),CB7)</f>
        <v>328.44</v>
      </c>
      <c r="CC6" s="35">
        <f t="shared" si="9"/>
        <v>274.92</v>
      </c>
      <c r="CD6" s="35">
        <f t="shared" si="9"/>
        <v>289.83</v>
      </c>
      <c r="CE6" s="35">
        <f t="shared" si="9"/>
        <v>299.25</v>
      </c>
      <c r="CF6" s="35">
        <f t="shared" si="9"/>
        <v>232.46</v>
      </c>
      <c r="CG6" s="35">
        <f t="shared" si="9"/>
        <v>227.97</v>
      </c>
      <c r="CH6" s="35">
        <f t="shared" si="9"/>
        <v>226.99</v>
      </c>
      <c r="CI6" s="35">
        <f t="shared" si="9"/>
        <v>230.22</v>
      </c>
      <c r="CJ6" s="35">
        <f t="shared" si="9"/>
        <v>228.81</v>
      </c>
      <c r="CK6" s="34" t="str">
        <f>IF(CK7="","",IF(CK7="-","【-】","【"&amp;SUBSTITUTE(TEXT(CK7,"#,##0.00"),"-","△")&amp;"】"))</f>
        <v>【165.71】</v>
      </c>
      <c r="CL6" s="35">
        <f>IF(CL7="",NA(),CL7)</f>
        <v>63.66</v>
      </c>
      <c r="CM6" s="35">
        <f t="shared" ref="CM6:CU6" si="10">IF(CM7="",NA(),CM7)</f>
        <v>58.49</v>
      </c>
      <c r="CN6" s="35">
        <f t="shared" si="10"/>
        <v>54.93</v>
      </c>
      <c r="CO6" s="35">
        <f t="shared" si="10"/>
        <v>59.01</v>
      </c>
      <c r="CP6" s="35">
        <f t="shared" si="10"/>
        <v>60.2</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70.06</v>
      </c>
      <c r="CX6" s="35">
        <f t="shared" ref="CX6:DF6" si="11">IF(CX7="",NA(),CX7)</f>
        <v>70</v>
      </c>
      <c r="CY6" s="35">
        <f t="shared" si="11"/>
        <v>74.16</v>
      </c>
      <c r="CZ6" s="35">
        <f t="shared" si="11"/>
        <v>70.34</v>
      </c>
      <c r="DA6" s="35">
        <f t="shared" si="11"/>
        <v>69.28</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28</v>
      </c>
      <c r="DI6" s="35">
        <f t="shared" ref="DI6:DQ6" si="12">IF(DI7="",NA(),DI7)</f>
        <v>34.9</v>
      </c>
      <c r="DJ6" s="35">
        <f t="shared" si="12"/>
        <v>36.28</v>
      </c>
      <c r="DK6" s="35">
        <f t="shared" si="12"/>
        <v>38.11</v>
      </c>
      <c r="DL6" s="35">
        <f t="shared" si="12"/>
        <v>39.58</v>
      </c>
      <c r="DM6" s="35">
        <f t="shared" si="12"/>
        <v>39.049999999999997</v>
      </c>
      <c r="DN6" s="35">
        <f t="shared" si="12"/>
        <v>50.44</v>
      </c>
      <c r="DO6" s="35">
        <f t="shared" si="12"/>
        <v>51.44</v>
      </c>
      <c r="DP6" s="35">
        <f t="shared" si="12"/>
        <v>52.4</v>
      </c>
      <c r="DQ6" s="35">
        <f t="shared" si="12"/>
        <v>51.89</v>
      </c>
      <c r="DR6" s="34" t="str">
        <f>IF(DR7="","",IF(DR7="-","【-】","【"&amp;SUBSTITUTE(TEXT(DR7,"#,##0.00"),"-","△")&amp;"】"))</f>
        <v>【48.12】</v>
      </c>
      <c r="DS6" s="34">
        <f>IF(DS7="",NA(),DS7)</f>
        <v>0</v>
      </c>
      <c r="DT6" s="34">
        <f t="shared" ref="DT6:EB6" si="13">IF(DT7="",NA(),DT7)</f>
        <v>0</v>
      </c>
      <c r="DU6" s="34">
        <f t="shared" si="13"/>
        <v>0</v>
      </c>
      <c r="DV6" s="34">
        <f t="shared" si="13"/>
        <v>0</v>
      </c>
      <c r="DW6" s="34">
        <f t="shared" si="13"/>
        <v>0</v>
      </c>
      <c r="DX6" s="35">
        <f t="shared" si="13"/>
        <v>8.18</v>
      </c>
      <c r="DY6" s="35">
        <f t="shared" si="13"/>
        <v>9.64</v>
      </c>
      <c r="DZ6" s="35">
        <f t="shared" si="13"/>
        <v>11.68</v>
      </c>
      <c r="EA6" s="35">
        <f t="shared" si="13"/>
        <v>14.01</v>
      </c>
      <c r="EB6" s="35">
        <f t="shared" si="13"/>
        <v>14.74</v>
      </c>
      <c r="EC6" s="34" t="str">
        <f>IF(EC7="","",IF(EC7="-","【-】","【"&amp;SUBSTITUTE(TEXT(EC7,"#,##0.00"),"-","△")&amp;"】"))</f>
        <v>【15.89】</v>
      </c>
      <c r="ED6" s="35">
        <f>IF(ED7="",NA(),ED7)</f>
        <v>0.35</v>
      </c>
      <c r="EE6" s="35">
        <f t="shared" ref="EE6:EM6" si="14">IF(EE7="",NA(),EE7)</f>
        <v>0.02</v>
      </c>
      <c r="EF6" s="34">
        <f t="shared" si="14"/>
        <v>0</v>
      </c>
      <c r="EG6" s="35">
        <f t="shared" si="14"/>
        <v>0.11</v>
      </c>
      <c r="EH6" s="35">
        <f t="shared" si="14"/>
        <v>0.97</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74055</v>
      </c>
      <c r="D7" s="37">
        <v>46</v>
      </c>
      <c r="E7" s="37">
        <v>1</v>
      </c>
      <c r="F7" s="37">
        <v>0</v>
      </c>
      <c r="G7" s="37">
        <v>1</v>
      </c>
      <c r="H7" s="37" t="s">
        <v>105</v>
      </c>
      <c r="I7" s="37" t="s">
        <v>106</v>
      </c>
      <c r="J7" s="37" t="s">
        <v>107</v>
      </c>
      <c r="K7" s="37" t="s">
        <v>108</v>
      </c>
      <c r="L7" s="37" t="s">
        <v>109</v>
      </c>
      <c r="M7" s="37" t="s">
        <v>116</v>
      </c>
      <c r="N7" s="38" t="s">
        <v>110</v>
      </c>
      <c r="O7" s="38">
        <v>55.81</v>
      </c>
      <c r="P7" s="38">
        <v>59.46</v>
      </c>
      <c r="Q7" s="38">
        <v>4298</v>
      </c>
      <c r="R7" s="38">
        <v>6558</v>
      </c>
      <c r="S7" s="38">
        <v>298.18</v>
      </c>
      <c r="T7" s="38">
        <v>21.99</v>
      </c>
      <c r="U7" s="38">
        <v>3855</v>
      </c>
      <c r="V7" s="38">
        <v>12.93</v>
      </c>
      <c r="W7" s="38">
        <v>298.14</v>
      </c>
      <c r="X7" s="38">
        <v>104.93</v>
      </c>
      <c r="Y7" s="38">
        <v>104.44</v>
      </c>
      <c r="Z7" s="38">
        <v>118.18</v>
      </c>
      <c r="AA7" s="38">
        <v>107.49</v>
      </c>
      <c r="AB7" s="38">
        <v>102.52</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1672.79</v>
      </c>
      <c r="AU7" s="38">
        <v>869.61</v>
      </c>
      <c r="AV7" s="38">
        <v>2475.7800000000002</v>
      </c>
      <c r="AW7" s="38">
        <v>185.95</v>
      </c>
      <c r="AX7" s="38">
        <v>183.92</v>
      </c>
      <c r="AY7" s="38">
        <v>2098.87</v>
      </c>
      <c r="AZ7" s="38">
        <v>571.29999999999995</v>
      </c>
      <c r="BA7" s="38">
        <v>527.82000000000005</v>
      </c>
      <c r="BB7" s="38">
        <v>477.44</v>
      </c>
      <c r="BC7" s="38">
        <v>445.85</v>
      </c>
      <c r="BD7" s="38">
        <v>264.33999999999997</v>
      </c>
      <c r="BE7" s="38">
        <v>1367.46</v>
      </c>
      <c r="BF7" s="38">
        <v>1319.17</v>
      </c>
      <c r="BG7" s="38">
        <v>1233.82</v>
      </c>
      <c r="BH7" s="38">
        <v>1131.1199999999999</v>
      </c>
      <c r="BI7" s="38">
        <v>1077.44</v>
      </c>
      <c r="BJ7" s="38">
        <v>536.9</v>
      </c>
      <c r="BK7" s="38">
        <v>495.43</v>
      </c>
      <c r="BL7" s="38">
        <v>488.5</v>
      </c>
      <c r="BM7" s="38">
        <v>485.75</v>
      </c>
      <c r="BN7" s="38">
        <v>516.34</v>
      </c>
      <c r="BO7" s="38">
        <v>274.27</v>
      </c>
      <c r="BP7" s="38">
        <v>70.489999999999995</v>
      </c>
      <c r="BQ7" s="38">
        <v>67.540000000000006</v>
      </c>
      <c r="BR7" s="38">
        <v>80.62</v>
      </c>
      <c r="BS7" s="38">
        <v>75.98</v>
      </c>
      <c r="BT7" s="38">
        <v>71.88</v>
      </c>
      <c r="BU7" s="38">
        <v>80.010000000000005</v>
      </c>
      <c r="BV7" s="38">
        <v>81.900000000000006</v>
      </c>
      <c r="BW7" s="38">
        <v>82.42</v>
      </c>
      <c r="BX7" s="38">
        <v>83.59</v>
      </c>
      <c r="BY7" s="38">
        <v>83.27</v>
      </c>
      <c r="BZ7" s="38">
        <v>104.36</v>
      </c>
      <c r="CA7" s="38">
        <v>296.95</v>
      </c>
      <c r="CB7" s="38">
        <v>328.44</v>
      </c>
      <c r="CC7" s="38">
        <v>274.92</v>
      </c>
      <c r="CD7" s="38">
        <v>289.83</v>
      </c>
      <c r="CE7" s="38">
        <v>299.25</v>
      </c>
      <c r="CF7" s="38">
        <v>232.46</v>
      </c>
      <c r="CG7" s="38">
        <v>227.97</v>
      </c>
      <c r="CH7" s="38">
        <v>226.99</v>
      </c>
      <c r="CI7" s="38">
        <v>230.22</v>
      </c>
      <c r="CJ7" s="38">
        <v>228.81</v>
      </c>
      <c r="CK7" s="38">
        <v>165.71</v>
      </c>
      <c r="CL7" s="38">
        <v>63.66</v>
      </c>
      <c r="CM7" s="38">
        <v>58.49</v>
      </c>
      <c r="CN7" s="38">
        <v>54.93</v>
      </c>
      <c r="CO7" s="38">
        <v>59.01</v>
      </c>
      <c r="CP7" s="38">
        <v>60.2</v>
      </c>
      <c r="CQ7" s="38">
        <v>41.24</v>
      </c>
      <c r="CR7" s="38">
        <v>40.700000000000003</v>
      </c>
      <c r="CS7" s="38">
        <v>39.909999999999997</v>
      </c>
      <c r="CT7" s="38">
        <v>41.09</v>
      </c>
      <c r="CU7" s="38">
        <v>38.979999999999997</v>
      </c>
      <c r="CV7" s="38">
        <v>60.41</v>
      </c>
      <c r="CW7" s="38">
        <v>70.06</v>
      </c>
      <c r="CX7" s="38">
        <v>70</v>
      </c>
      <c r="CY7" s="38">
        <v>74.16</v>
      </c>
      <c r="CZ7" s="38">
        <v>70.34</v>
      </c>
      <c r="DA7" s="38">
        <v>69.28</v>
      </c>
      <c r="DB7" s="38">
        <v>74.900000000000006</v>
      </c>
      <c r="DC7" s="38">
        <v>74.61</v>
      </c>
      <c r="DD7" s="38">
        <v>75.62</v>
      </c>
      <c r="DE7" s="38">
        <v>75.91</v>
      </c>
      <c r="DF7" s="38">
        <v>75.010000000000005</v>
      </c>
      <c r="DG7" s="38">
        <v>89.93</v>
      </c>
      <c r="DH7" s="38">
        <v>28</v>
      </c>
      <c r="DI7" s="38">
        <v>34.9</v>
      </c>
      <c r="DJ7" s="38">
        <v>36.28</v>
      </c>
      <c r="DK7" s="38">
        <v>38.11</v>
      </c>
      <c r="DL7" s="38">
        <v>39.58</v>
      </c>
      <c r="DM7" s="38">
        <v>39.049999999999997</v>
      </c>
      <c r="DN7" s="38">
        <v>50.44</v>
      </c>
      <c r="DO7" s="38">
        <v>51.44</v>
      </c>
      <c r="DP7" s="38">
        <v>52.4</v>
      </c>
      <c r="DQ7" s="38">
        <v>51.89</v>
      </c>
      <c r="DR7" s="38">
        <v>48.12</v>
      </c>
      <c r="DS7" s="38">
        <v>0</v>
      </c>
      <c r="DT7" s="38">
        <v>0</v>
      </c>
      <c r="DU7" s="38">
        <v>0</v>
      </c>
      <c r="DV7" s="38">
        <v>0</v>
      </c>
      <c r="DW7" s="38">
        <v>0</v>
      </c>
      <c r="DX7" s="38">
        <v>8.18</v>
      </c>
      <c r="DY7" s="38">
        <v>9.64</v>
      </c>
      <c r="DZ7" s="38">
        <v>11.68</v>
      </c>
      <c r="EA7" s="38">
        <v>14.01</v>
      </c>
      <c r="EB7" s="38">
        <v>14.74</v>
      </c>
      <c r="EC7" s="38">
        <v>15.89</v>
      </c>
      <c r="ED7" s="38">
        <v>0.35</v>
      </c>
      <c r="EE7" s="38">
        <v>0.02</v>
      </c>
      <c r="EF7" s="38">
        <v>0</v>
      </c>
      <c r="EG7" s="38">
        <v>0.11</v>
      </c>
      <c r="EH7" s="38">
        <v>0.97</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2018-12-03T08:27:21Z</dcterms:created>
  <dcterms:modified xsi:type="dcterms:W3CDTF">2019-01-23T00:11:29Z</dcterms:modified>
  <cp:category/>
</cp:coreProperties>
</file>