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vQoSJAFrMeif1Aw0lXnJP5GBB/zeZNmQEFIFgJqugYfHIo6xnASg4PJqGHgjZvigsH929uyVXPLYXm3+nJEwQ==" workbookSaltValue="0f+ESkzS2LWqOopK8s67og==" workbookSpinCount="100000" lockStructure="1"/>
  <bookViews>
    <workbookView xWindow="0" yWindow="0" windowWidth="20730" windowHeight="91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<sst xmlns="http://schemas.openxmlformats.org/spreadsheetml/2006/main" count="232" uniqueCount="119">
  <si>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</si>
  <si>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</si>
  <si>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</si>
  <si>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</si>
  <si>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</si>
  <si>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</si>
  <si>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</si>
  <si>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</si>
  <si>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</si>
  <si>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</si>
  <si>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</si>
  <si>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</si>
  <si>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</si>
  <si>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</si>
  <si>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</si>
  <si>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</si>
  <si>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</si>
  <si>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</si>
  <si>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</si>
  <si>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</si>
  <si>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</si>
  <si>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</si>
  <si>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</si>
  <si>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</si>
  <si>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</si>
  <si>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</si>
  <si>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</si>
  <si>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</si>
  <si>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</si>
  <si>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</si>
  <si>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</si>
  <si>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</si>
  <si>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</si>
  <si>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</si>
  <si>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</si>
  <si>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</si>
  <si>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</si>
  <si>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</si>
  <si>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</si>
  <si>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</si>
  <si>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</si>
  <si>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</si>
  <si>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</si>
  <si>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</si>
  <si>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</si>
  <si>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</si>
  <si>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</si>
  <si>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</si>
  <si>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</si>
  <si>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</si>
  <si>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</si>
  <si>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</si>
  <si>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</si>
  <si>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</si>
  <si>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</si>
  <si>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</si>
  <si>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</si>
  <si>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</si>
  <si>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</si>
  <si>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</si>
  <si>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</si>
  <si>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</si>
  <si>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</si>
  <si>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</si>
  <si>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</si>
  <si>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</si>
  <si>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</si>
  <si>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</si>
  <si>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</si>
  <si>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</si>
  <si>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</si>
  <si>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</si>
  <si>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</si>
  <si>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</si>
  <si>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</si>
  <si>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</si>
  <si>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</si>
  <si>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</si>
  <si>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</si>
  <si>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</si>
  <si>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</si>
  <si>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</si>
  <si>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</si>
  <si>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</si>
  <si>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</si>
  <si>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</si>
  <si>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</si>
  <si>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</si>
  <si>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</si>
  <si>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</si>
  <si>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</si>
  <si>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</si>
  <si>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</si>
  <si>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</si>
  <si>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</si>
  <si>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</si>
  <si>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</si>
  <si>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</si>
  <si>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</si>
  <si>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</si>
  <si>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</si>
  <si>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</si>
  <si>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</si>
  <si>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</si>
  <si>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</si>
  <si>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</si>
  <si>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</si>
  <si>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</si>
  <si>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</si>
  <si>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</si>
  <si>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</si>
  <si>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</si>
  <si>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</si>
  <si>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</si>
  <si>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</si>
  <si>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</si>
  <si>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経常収支比率、累積欠損金比率
平成29年5月からの料金改定及び減価償却費・企業会債利息の減少により経常利益に転じている。累積欠損金についても、前年度からの繰越利益剰余金等により減少している。
流動化率
H26年度以降会計制度改正に伴い大幅減少となっている。類似団体と比較し、現金等の状況により短期的な債務の支払い能力が下回っている。
企業債残高対給水収益比率
本町の地理的条件等により、広範囲な整備が必要となるため、施設整備に伴う企業債借入額が多額になる傾向にあるが、企業債残高の減少により、当該比率は減少傾向にある。
料金回収率
平成29年5月からの料金改定により、類似団体平均を上回った。また、適切な維持管理等により当該比率は上昇傾向にある。
給水原価
地理的条件により、広範囲な施設整備が必要であったため、類似団体を上回る数値となっているが、維持管理経費の改善等により当該比率は近年下降傾向にある。
施設利用率
類似団体平均を下回っている。
一方、最大稼働率については、類似団体と同程度の数値ではあるが、適切な施設規模であるかどうか、検証が必要である。
有収率
類似団体平均を下回っている。
漏水が多く発生していることを示しているが、漏水調査を実施し、漏水箇所の早期発見、改修を実施していることから、近年有収率は上昇傾向にある。</t>
    <rPh sb="16" eb="18">
      <t>ヘイセイ</t>
    </rPh>
    <rPh sb="20" eb="21">
      <t>ネン</t>
    </rPh>
    <rPh sb="22" eb="23">
      <t>ガツ</t>
    </rPh>
    <rPh sb="26" eb="28">
      <t>リョウキン</t>
    </rPh>
    <rPh sb="28" eb="30">
      <t>カイテイ</t>
    </rPh>
    <rPh sb="30" eb="31">
      <t>オヨ</t>
    </rPh>
    <rPh sb="72" eb="75">
      <t>ゼンネンド</t>
    </rPh>
    <rPh sb="78" eb="80">
      <t>クリコシ</t>
    </rPh>
    <rPh sb="80" eb="82">
      <t>リエキ</t>
    </rPh>
    <rPh sb="139" eb="142">
      <t>ゲンキントウ</t>
    </rPh>
    <rPh sb="143" eb="145">
      <t>ジョウキョウ</t>
    </rPh>
    <rPh sb="225" eb="227">
      <t>タガク</t>
    </rPh>
    <rPh sb="230" eb="232">
      <t>ケイコウ</t>
    </rPh>
    <rPh sb="295" eb="297">
      <t>ウワマワ</t>
    </rPh>
    <rPh sb="303" eb="305">
      <t>テキセツ</t>
    </rPh>
    <rPh sb="306" eb="308">
      <t>イジ</t>
    </rPh>
    <rPh sb="308" eb="310">
      <t>カンリ</t>
    </rPh>
    <rPh sb="310" eb="311">
      <t>トウ</t>
    </rPh>
    <phoneticPr fontId="16"/>
  </si>
  <si>
    <t>有形固定資産減価償却率
類似団体平均と同程度の数値となっている。
H26年度以降会計制度改正に伴い当該率が上昇している。
管路経年化率
老朽管更新工事等を今後計画的に実施する。
管路更新率
低い比率となっているが、今後老朽管の更新工事が必要となっているため、財源の確保や経営に与える影響等を踏まえた分析が必要である。</t>
    <rPh sb="80" eb="83">
      <t>ケイカクテキ</t>
    </rPh>
    <rPh sb="84" eb="86">
      <t>ジッシ</t>
    </rPh>
    <phoneticPr fontId="16"/>
  </si>
  <si>
    <t>平成29年5月から実施した料金改定等もあり、経常利益が増収している。施設維持管理や老朽管更新工事計画を踏まえたアセットマネジメントを策定し、適正な料金、一般会計負担を設定することにより、安定した資金の確保が必要である。</t>
    <rPh sb="9" eb="11">
      <t>ジッシ</t>
    </rPh>
    <rPh sb="17" eb="18">
      <t>トウ</t>
    </rPh>
    <rPh sb="22" eb="24">
      <t>ケイジョウ</t>
    </rPh>
    <rPh sb="24" eb="26">
      <t>リエキ</t>
    </rPh>
    <rPh sb="27" eb="29">
      <t>ゾウシュウ</t>
    </rPh>
    <rPh sb="48" eb="50">
      <t>ケイカク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</si>
</sst>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0.17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F94-430A-B936-9B3701F930E1}"/>
            </c:ext>
          </c:extLst>
        </c:ser>
        <c:dLbls>
          <c:showLegendKey val="0"/>
          <c:showVal val="0"/>
          <c:showCatName val="0"/>
          <c:showSerName val="0"/>
          <c:showPercent val="0"/>
          <c:showBubbleSize val="0"/>
        </c:dLbls>
        <c:gapWidth val="150"/>
        <c:axId val="37443456"/>
        <c:axId val="374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2F94-430A-B936-9B3701F930E1}"/>
            </c:ext>
          </c:extLst>
        </c:ser>
        <c:dLbls>
          <c:showLegendKey val="0"/>
          <c:showVal val="0"/>
          <c:showCatName val="0"/>
          <c:showSerName val="0"/>
          <c:showPercent val="0"/>
          <c:showBubbleSize val="0"/>
        </c:dLbls>
        <c:marker val="1"/>
        <c:smooth val="0"/>
        <c:axId val="37443456"/>
        <c:axId val="37453824"/>
      </c:lineChart>
      <c:dateAx>
        <c:axId val="37443456"/>
        <c:scaling>
          <c:orientation val="minMax"/>
        </c:scaling>
        <c:delete val="1"/>
        <c:axPos val="b"/>
        <c:numFmt formatCode="ge" sourceLinked="1"/>
        <c:majorTickMark val="none"/>
        <c:minorTickMark val="none"/>
        <c:tickLblPos val="none"/>
        <c:crossAx val="37453824"/>
        <c:crosses val="autoZero"/>
        <c:auto val="1"/>
        <c:lblOffset val="100"/>
        <c:baseTimeUnit val="years"/>
      </c:dateAx>
      <c:valAx>
        <c:axId val="374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87.05</c:v>
                </c:pt>
                <c:pt idx="1">
                  <c:v>95.48</c:v>
                </c:pt>
                <c:pt idx="2">
                  <c:v>102.73</c:v>
                </c:pt>
                <c:pt idx="3">
                  <c:v>112.07</c:v>
                </c:pt>
                <c:pt idx="4">
                  <c:v>115.99</c:v>
                </c:pt>
              </c:numCache>
            </c:numRef>
          </c:val>
          <c:extLst xmlns:c16r2="http://schemas.microsoft.com/office/drawing/2015/06/chart">
            <c:ext xmlns:c16="http://schemas.microsoft.com/office/drawing/2014/chart" uri="{C3380CC4-5D6E-409C-BE32-E72D297353CC}">
              <c16:uniqueId val="{00000000-D43D-48CE-B854-BC38FB9354EF}"/>
            </c:ext>
          </c:extLst>
        </c:ser>
        <c:dLbls>
          <c:showLegendKey val="0"/>
          <c:showVal val="0"/>
          <c:showCatName val="0"/>
          <c:showSerName val="0"/>
          <c:showPercent val="0"/>
          <c:showBubbleSize val="0"/>
        </c:dLbls>
        <c:gapWidth val="150"/>
        <c:axId val="37484800"/>
        <c:axId val="381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43D-48CE-B854-BC38FB9354EF}"/>
            </c:ext>
          </c:extLst>
        </c:ser>
        <c:dLbls>
          <c:showLegendKey val="0"/>
          <c:showVal val="0"/>
          <c:showCatName val="0"/>
          <c:showSerName val="0"/>
          <c:showPercent val="0"/>
          <c:showBubbleSize val="0"/>
        </c:dLbls>
        <c:marker val="1"/>
        <c:smooth val="0"/>
        <c:axId val="37484800"/>
        <c:axId val="38150528"/>
      </c:lineChart>
      <c:dateAx>
        <c:axId val="37484800"/>
        <c:scaling>
          <c:orientation val="minMax"/>
        </c:scaling>
        <c:delete val="1"/>
        <c:axPos val="b"/>
        <c:numFmt formatCode="ge" sourceLinked="1"/>
        <c:majorTickMark val="none"/>
        <c:minorTickMark val="none"/>
        <c:tickLblPos val="none"/>
        <c:crossAx val="38150528"/>
        <c:crosses val="autoZero"/>
        <c:auto val="1"/>
        <c:lblOffset val="100"/>
        <c:baseTimeUnit val="years"/>
      </c:dateAx>
      <c:valAx>
        <c:axId val="3815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35.03</c:v>
                </c:pt>
                <c:pt idx="1">
                  <c:v>45.92</c:v>
                </c:pt>
                <c:pt idx="2">
                  <c:v>47.48</c:v>
                </c:pt>
                <c:pt idx="3">
                  <c:v>49.33</c:v>
                </c:pt>
                <c:pt idx="4">
                  <c:v>51.08</c:v>
                </c:pt>
              </c:numCache>
            </c:numRef>
          </c:val>
          <c:extLst xmlns:c16r2="http://schemas.microsoft.com/office/drawing/2015/06/chart">
            <c:ext xmlns:c16="http://schemas.microsoft.com/office/drawing/2014/chart" uri="{C3380CC4-5D6E-409C-BE32-E72D297353CC}">
              <c16:uniqueId val="{00000000-A83A-4B11-8179-FBEE3B89F6D3}"/>
            </c:ext>
          </c:extLst>
        </c:ser>
        <c:dLbls>
          <c:showLegendKey val="0"/>
          <c:showVal val="0"/>
          <c:showCatName val="0"/>
          <c:showSerName val="0"/>
          <c:showPercent val="0"/>
          <c:showBubbleSize val="0"/>
        </c:dLbls>
        <c:gapWidth val="150"/>
        <c:axId val="38189696"/>
        <c:axId val="3819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A83A-4B11-8179-FBEE3B89F6D3}"/>
            </c:ext>
          </c:extLst>
        </c:ser>
        <c:dLbls>
          <c:showLegendKey val="0"/>
          <c:showVal val="0"/>
          <c:showCatName val="0"/>
          <c:showSerName val="0"/>
          <c:showPercent val="0"/>
          <c:showBubbleSize val="0"/>
        </c:dLbls>
        <c:marker val="1"/>
        <c:smooth val="0"/>
        <c:axId val="38189696"/>
        <c:axId val="38191872"/>
      </c:lineChart>
      <c:dateAx>
        <c:axId val="38189696"/>
        <c:scaling>
          <c:orientation val="minMax"/>
        </c:scaling>
        <c:delete val="1"/>
        <c:axPos val="b"/>
        <c:numFmt formatCode="ge" sourceLinked="1"/>
        <c:majorTickMark val="none"/>
        <c:minorTickMark val="none"/>
        <c:tickLblPos val="none"/>
        <c:crossAx val="38191872"/>
        <c:crosses val="autoZero"/>
        <c:auto val="1"/>
        <c:lblOffset val="100"/>
        <c:baseTimeUnit val="years"/>
      </c:dateAx>
      <c:valAx>
        <c:axId val="381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0.17</c:v>
                </c:pt>
                <c:pt idx="1">
                  <c:v>0.17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261-41D8-9E78-7FFBB5D8DB36}"/>
            </c:ext>
          </c:extLst>
        </c:ser>
        <c:dLbls>
          <c:showLegendKey val="0"/>
          <c:showVal val="0"/>
          <c:showCatName val="0"/>
          <c:showSerName val="0"/>
          <c:showPercent val="0"/>
          <c:showBubbleSize val="0"/>
        </c:dLbls>
        <c:gapWidth val="150"/>
        <c:axId val="38206464"/>
        <c:axId val="3968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5261-41D8-9E78-7FFBB5D8DB36}"/>
            </c:ext>
          </c:extLst>
        </c:ser>
        <c:dLbls>
          <c:showLegendKey val="0"/>
          <c:showVal val="0"/>
          <c:showCatName val="0"/>
          <c:showSerName val="0"/>
          <c:showPercent val="0"/>
          <c:showBubbleSize val="0"/>
        </c:dLbls>
        <c:marker val="1"/>
        <c:smooth val="0"/>
        <c:axId val="38206464"/>
        <c:axId val="39687296"/>
      </c:lineChart>
      <c:dateAx>
        <c:axId val="38206464"/>
        <c:scaling>
          <c:orientation val="minMax"/>
        </c:scaling>
        <c:delete val="1"/>
        <c:axPos val="b"/>
        <c:numFmt formatCode="ge" sourceLinked="1"/>
        <c:majorTickMark val="none"/>
        <c:minorTickMark val="none"/>
        <c:tickLblPos val="none"/>
        <c:crossAx val="39687296"/>
        <c:crosses val="autoZero"/>
        <c:auto val="1"/>
        <c:lblOffset val="100"/>
        <c:baseTimeUnit val="years"/>
      </c:dateAx>
      <c:valAx>
        <c:axId val="396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174.68</c:v>
                </c:pt>
                <c:pt idx="1">
                  <c:v>125.35</c:v>
                </c:pt>
                <c:pt idx="2">
                  <c:v>35.15</c:v>
                </c:pt>
                <c:pt idx="3">
                  <c:v>21.64</c:v>
                </c:pt>
                <c:pt idx="4">
                  <c:v>2.4900000000000002</c:v>
                </c:pt>
              </c:numCache>
            </c:numRef>
          </c:val>
          <c:extLst xmlns:c16r2="http://schemas.microsoft.com/office/drawing/2015/06/chart">
            <c:ext xmlns:c16="http://schemas.microsoft.com/office/drawing/2014/chart" uri="{C3380CC4-5D6E-409C-BE32-E72D297353CC}">
              <c16:uniqueId val="{00000000-40CC-4718-8D4F-053C89E9C46E}"/>
            </c:ext>
          </c:extLst>
        </c:ser>
        <c:dLbls>
          <c:showLegendKey val="0"/>
          <c:showVal val="0"/>
          <c:showCatName val="0"/>
          <c:showSerName val="0"/>
          <c:showPercent val="0"/>
          <c:showBubbleSize val="0"/>
        </c:dLbls>
        <c:gapWidth val="150"/>
        <c:axId val="39720448"/>
        <c:axId val="3972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0CC-4718-8D4F-053C89E9C46E}"/>
            </c:ext>
          </c:extLst>
        </c:ser>
        <c:dLbls>
          <c:showLegendKey val="0"/>
          <c:showVal val="0"/>
          <c:showCatName val="0"/>
          <c:showSerName val="0"/>
          <c:showPercent val="0"/>
          <c:showBubbleSize val="0"/>
        </c:dLbls>
        <c:marker val="1"/>
        <c:smooth val="0"/>
        <c:axId val="39720448"/>
        <c:axId val="39722368"/>
      </c:lineChart>
      <c:dateAx>
        <c:axId val="39720448"/>
        <c:scaling>
          <c:orientation val="minMax"/>
        </c:scaling>
        <c:delete val="1"/>
        <c:axPos val="b"/>
        <c:numFmt formatCode="ge" sourceLinked="1"/>
        <c:majorTickMark val="none"/>
        <c:minorTickMark val="none"/>
        <c:tickLblPos val="none"/>
        <c:crossAx val="39722368"/>
        <c:crosses val="autoZero"/>
        <c:auto val="1"/>
        <c:lblOffset val="100"/>
        <c:baseTimeUnit val="years"/>
      </c:dateAx>
      <c:valAx>
        <c:axId val="3972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1273.45</c:v>
                </c:pt>
                <c:pt idx="1">
                  <c:v>91.79</c:v>
                </c:pt>
                <c:pt idx="2">
                  <c:v>93.38</c:v>
                </c:pt>
                <c:pt idx="3">
                  <c:v>108.75</c:v>
                </c:pt>
                <c:pt idx="4">
                  <c:v>132.55000000000001</c:v>
                </c:pt>
              </c:numCache>
            </c:numRef>
          </c:val>
          <c:extLst xmlns:c16r2="http://schemas.microsoft.com/office/drawing/2015/06/chart">
            <c:ext xmlns:c16="http://schemas.microsoft.com/office/drawing/2014/chart" uri="{C3380CC4-5D6E-409C-BE32-E72D297353CC}">
              <c16:uniqueId val="{00000000-D117-49A7-890D-D6AA775FDC31}"/>
            </c:ext>
          </c:extLst>
        </c:ser>
        <c:dLbls>
          <c:showLegendKey val="0"/>
          <c:showVal val="0"/>
          <c:showCatName val="0"/>
          <c:showSerName val="0"/>
          <c:showPercent val="0"/>
          <c:showBubbleSize val="0"/>
        </c:dLbls>
        <c:gapWidth val="150"/>
        <c:axId val="39762176"/>
        <c:axId val="397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D117-49A7-890D-D6AA775FDC31}"/>
            </c:ext>
          </c:extLst>
        </c:ser>
        <c:dLbls>
          <c:showLegendKey val="0"/>
          <c:showVal val="0"/>
          <c:showCatName val="0"/>
          <c:showSerName val="0"/>
          <c:showPercent val="0"/>
          <c:showBubbleSize val="0"/>
        </c:dLbls>
        <c:marker val="1"/>
        <c:smooth val="0"/>
        <c:axId val="39762176"/>
        <c:axId val="39772544"/>
      </c:lineChart>
      <c:dateAx>
        <c:axId val="39762176"/>
        <c:scaling>
          <c:orientation val="minMax"/>
        </c:scaling>
        <c:delete val="1"/>
        <c:axPos val="b"/>
        <c:numFmt formatCode="ge" sourceLinked="1"/>
        <c:majorTickMark val="none"/>
        <c:minorTickMark val="none"/>
        <c:tickLblPos val="none"/>
        <c:crossAx val="39772544"/>
        <c:crosses val="autoZero"/>
        <c:auto val="1"/>
        <c:lblOffset val="100"/>
        <c:baseTimeUnit val="years"/>
      </c:dateAx>
      <c:valAx>
        <c:axId val="3977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491.34</c:v>
                </c:pt>
                <c:pt idx="1">
                  <c:v>457.92</c:v>
                </c:pt>
                <c:pt idx="2">
                  <c:v>419.06</c:v>
                </c:pt>
                <c:pt idx="3">
                  <c:v>376.98</c:v>
                </c:pt>
                <c:pt idx="4">
                  <c:v>296.68</c:v>
                </c:pt>
              </c:numCache>
            </c:numRef>
          </c:val>
          <c:extLst xmlns:c16r2="http://schemas.microsoft.com/office/drawing/2015/06/chart">
            <c:ext xmlns:c16="http://schemas.microsoft.com/office/drawing/2014/chart" uri="{C3380CC4-5D6E-409C-BE32-E72D297353CC}">
              <c16:uniqueId val="{00000000-A077-4711-BEED-F682A4F7F25C}"/>
            </c:ext>
          </c:extLst>
        </c:ser>
        <c:dLbls>
          <c:showLegendKey val="0"/>
          <c:showVal val="0"/>
          <c:showCatName val="0"/>
          <c:showSerName val="0"/>
          <c:showPercent val="0"/>
          <c:showBubbleSize val="0"/>
        </c:dLbls>
        <c:gapWidth val="150"/>
        <c:axId val="38300288"/>
        <c:axId val="3830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A077-4711-BEED-F682A4F7F25C}"/>
            </c:ext>
          </c:extLst>
        </c:ser>
        <c:dLbls>
          <c:showLegendKey val="0"/>
          <c:showVal val="0"/>
          <c:showCatName val="0"/>
          <c:showSerName val="0"/>
          <c:showPercent val="0"/>
          <c:showBubbleSize val="0"/>
        </c:dLbls>
        <c:marker val="1"/>
        <c:smooth val="0"/>
        <c:axId val="38300288"/>
        <c:axId val="38302464"/>
      </c:lineChart>
      <c:dateAx>
        <c:axId val="38300288"/>
        <c:scaling>
          <c:orientation val="minMax"/>
        </c:scaling>
        <c:delete val="1"/>
        <c:axPos val="b"/>
        <c:numFmt formatCode="ge" sourceLinked="1"/>
        <c:majorTickMark val="none"/>
        <c:minorTickMark val="none"/>
        <c:tickLblPos val="none"/>
        <c:crossAx val="38302464"/>
        <c:crosses val="autoZero"/>
        <c:auto val="1"/>
        <c:lblOffset val="100"/>
        <c:baseTimeUnit val="years"/>
      </c:dateAx>
      <c:valAx>
        <c:axId val="3830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3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80.290000000000006</c:v>
                </c:pt>
                <c:pt idx="1">
                  <c:v>88.4</c:v>
                </c:pt>
                <c:pt idx="2">
                  <c:v>91.8</c:v>
                </c:pt>
                <c:pt idx="3">
                  <c:v>94.97</c:v>
                </c:pt>
                <c:pt idx="4">
                  <c:v>105.23</c:v>
                </c:pt>
              </c:numCache>
            </c:numRef>
          </c:val>
          <c:extLst xmlns:c16r2="http://schemas.microsoft.com/office/drawing/2015/06/chart">
            <c:ext xmlns:c16="http://schemas.microsoft.com/office/drawing/2014/chart" uri="{C3380CC4-5D6E-409C-BE32-E72D297353CC}">
              <c16:uniqueId val="{00000000-BCA7-4245-8754-9CDFD9499955}"/>
            </c:ext>
          </c:extLst>
        </c:ser>
        <c:dLbls>
          <c:showLegendKey val="0"/>
          <c:showVal val="0"/>
          <c:showCatName val="0"/>
          <c:showSerName val="0"/>
          <c:showPercent val="0"/>
          <c:showBubbleSize val="0"/>
        </c:dLbls>
        <c:gapWidth val="150"/>
        <c:axId val="38405248"/>
        <c:axId val="3840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BCA7-4245-8754-9CDFD9499955}"/>
            </c:ext>
          </c:extLst>
        </c:ser>
        <c:dLbls>
          <c:showLegendKey val="0"/>
          <c:showVal val="0"/>
          <c:showCatName val="0"/>
          <c:showSerName val="0"/>
          <c:showPercent val="0"/>
          <c:showBubbleSize val="0"/>
        </c:dLbls>
        <c:marker val="1"/>
        <c:smooth val="0"/>
        <c:axId val="38405248"/>
        <c:axId val="38407168"/>
      </c:lineChart>
      <c:dateAx>
        <c:axId val="38405248"/>
        <c:scaling>
          <c:orientation val="minMax"/>
        </c:scaling>
        <c:delete val="1"/>
        <c:axPos val="b"/>
        <c:numFmt formatCode="ge" sourceLinked="1"/>
        <c:majorTickMark val="none"/>
        <c:minorTickMark val="none"/>
        <c:tickLblPos val="none"/>
        <c:crossAx val="38407168"/>
        <c:crosses val="autoZero"/>
        <c:auto val="1"/>
        <c:lblOffset val="100"/>
        <c:baseTimeUnit val="years"/>
      </c:dateAx>
      <c:valAx>
        <c:axId val="384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275.04000000000002</c:v>
                </c:pt>
                <c:pt idx="1">
                  <c:v>250.65</c:v>
                </c:pt>
                <c:pt idx="2">
                  <c:v>242.7</c:v>
                </c:pt>
                <c:pt idx="3">
                  <c:v>233.23</c:v>
                </c:pt>
                <c:pt idx="4">
                  <c:v>232.76</c:v>
                </c:pt>
              </c:numCache>
            </c:numRef>
          </c:val>
          <c:extLst xmlns:c16r2="http://schemas.microsoft.com/office/drawing/2015/06/chart">
            <c:ext xmlns:c16="http://schemas.microsoft.com/office/drawing/2014/chart" uri="{C3380CC4-5D6E-409C-BE32-E72D297353CC}">
              <c16:uniqueId val="{00000000-86C0-4B9B-821D-6D3BCC27257E}"/>
            </c:ext>
          </c:extLst>
        </c:ser>
        <c:dLbls>
          <c:showLegendKey val="0"/>
          <c:showVal val="0"/>
          <c:showCatName val="0"/>
          <c:showSerName val="0"/>
          <c:showPercent val="0"/>
          <c:showBubbleSize val="0"/>
        </c:dLbls>
        <c:gapWidth val="150"/>
        <c:axId val="38442496"/>
        <c:axId val="3844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86C0-4B9B-821D-6D3BCC27257E}"/>
            </c:ext>
          </c:extLst>
        </c:ser>
        <c:dLbls>
          <c:showLegendKey val="0"/>
          <c:showVal val="0"/>
          <c:showCatName val="0"/>
          <c:showSerName val="0"/>
          <c:showPercent val="0"/>
          <c:showBubbleSize val="0"/>
        </c:dLbls>
        <c:marker val="1"/>
        <c:smooth val="0"/>
        <c:axId val="38442496"/>
        <c:axId val="38444416"/>
      </c:lineChart>
      <c:dateAx>
        <c:axId val="38442496"/>
        <c:scaling>
          <c:orientation val="minMax"/>
        </c:scaling>
        <c:delete val="1"/>
        <c:axPos val="b"/>
        <c:numFmt formatCode="ge" sourceLinked="1"/>
        <c:majorTickMark val="none"/>
        <c:minorTickMark val="none"/>
        <c:tickLblPos val="none"/>
        <c:crossAx val="38444416"/>
        <c:crosses val="autoZero"/>
        <c:auto val="1"/>
        <c:lblOffset val="100"/>
        <c:baseTimeUnit val="years"/>
      </c:dateAx>
      <c:valAx>
        <c:axId val="384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52.87</c:v>
                </c:pt>
                <c:pt idx="1">
                  <c:v>52.87</c:v>
                </c:pt>
                <c:pt idx="2">
                  <c:v>50.12</c:v>
                </c:pt>
                <c:pt idx="3">
                  <c:v>53.29</c:v>
                </c:pt>
                <c:pt idx="4">
                  <c:v>78.239999999999995</c:v>
                </c:pt>
              </c:numCache>
            </c:numRef>
          </c:val>
          <c:extLst xmlns:c16r2="http://schemas.microsoft.com/office/drawing/2015/06/chart">
            <c:ext xmlns:c16="http://schemas.microsoft.com/office/drawing/2014/chart" uri="{C3380CC4-5D6E-409C-BE32-E72D297353CC}">
              <c16:uniqueId val="{00000000-0B6C-43CB-979A-46DB1453CE55}"/>
            </c:ext>
          </c:extLst>
        </c:ser>
        <c:dLbls>
          <c:showLegendKey val="0"/>
          <c:showVal val="0"/>
          <c:showCatName val="0"/>
          <c:showSerName val="0"/>
          <c:showPercent val="0"/>
          <c:showBubbleSize val="0"/>
        </c:dLbls>
        <c:gapWidth val="150"/>
        <c:axId val="38471552"/>
        <c:axId val="384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0B6C-43CB-979A-46DB1453CE55}"/>
            </c:ext>
          </c:extLst>
        </c:ser>
        <c:dLbls>
          <c:showLegendKey val="0"/>
          <c:showVal val="0"/>
          <c:showCatName val="0"/>
          <c:showSerName val="0"/>
          <c:showPercent val="0"/>
          <c:showBubbleSize val="0"/>
        </c:dLbls>
        <c:marker val="1"/>
        <c:smooth val="0"/>
        <c:axId val="38471552"/>
        <c:axId val="38477824"/>
      </c:lineChart>
      <c:dateAx>
        <c:axId val="38471552"/>
        <c:scaling>
          <c:orientation val="minMax"/>
        </c:scaling>
        <c:delete val="1"/>
        <c:axPos val="b"/>
        <c:numFmt formatCode="ge" sourceLinked="1"/>
        <c:majorTickMark val="none"/>
        <c:minorTickMark val="none"/>
        <c:tickLblPos val="none"/>
        <c:crossAx val="38477824"/>
        <c:crosses val="autoZero"/>
        <c:auto val="1"/>
        <c:lblOffset val="100"/>
        <c:baseTimeUnit val="years"/>
      </c:dateAx>
      <c:valAx>
        <c:axId val="384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76.97</c:v>
                </c:pt>
                <c:pt idx="1">
                  <c:v>79.09</c:v>
                </c:pt>
                <c:pt idx="2">
                  <c:v>81.83</c:v>
                </c:pt>
                <c:pt idx="3">
                  <c:v>76.55</c:v>
                </c:pt>
                <c:pt idx="4">
                  <c:v>76.8</c:v>
                </c:pt>
              </c:numCache>
            </c:numRef>
          </c:val>
          <c:extLst xmlns:c16r2="http://schemas.microsoft.com/office/drawing/2015/06/chart">
            <c:ext xmlns:c16="http://schemas.microsoft.com/office/drawing/2014/chart" uri="{C3380CC4-5D6E-409C-BE32-E72D297353CC}">
              <c16:uniqueId val="{00000000-A535-4B61-9E04-D86416F4DE40}"/>
            </c:ext>
          </c:extLst>
        </c:ser>
        <c:dLbls>
          <c:showLegendKey val="0"/>
          <c:showVal val="0"/>
          <c:showCatName val="0"/>
          <c:showSerName val="0"/>
          <c:showPercent val="0"/>
          <c:showBubbleSize val="0"/>
        </c:dLbls>
        <c:gapWidth val="150"/>
        <c:axId val="38525184"/>
        <c:axId val="385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A535-4B61-9E04-D86416F4DE40}"/>
            </c:ext>
          </c:extLst>
        </c:ser>
        <c:dLbls>
          <c:showLegendKey val="0"/>
          <c:showVal val="0"/>
          <c:showCatName val="0"/>
          <c:showSerName val="0"/>
          <c:showPercent val="0"/>
          <c:showBubbleSize val="0"/>
        </c:dLbls>
        <c:marker val="1"/>
        <c:smooth val="0"/>
        <c:axId val="38525184"/>
        <c:axId val="38527360"/>
      </c:lineChart>
      <c:dateAx>
        <c:axId val="38525184"/>
        <c:scaling>
          <c:orientation val="minMax"/>
        </c:scaling>
        <c:delete val="1"/>
        <c:axPos val="b"/>
        <c:numFmt formatCode="ge" sourceLinked="1"/>
        <c:majorTickMark val="none"/>
        <c:minorTickMark val="none"/>
        <c:tickLblPos val="none"/>
        <c:crossAx val="38527360"/>
        <c:crosses val="autoZero"/>
        <c:auto val="1"/>
        <c:lblOffset val="100"/>
        <c:baseTimeUnit val="years"/>
      </c:dateAx>
      <c:valAx>
        <c:axId val="385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7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福島県　会津美里町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20801</v>
      </c>
      <c r="AM8" s="59"/>
      <c r="AN8" s="59"/>
      <c r="AO8" s="59"/>
      <c r="AP8" s="59"/>
      <c r="AQ8" s="59"/>
      <c r="AR8" s="59"/>
      <c r="AS8" s="59"/>
      <c r="AT8" s="50">
        <f>データ!$S$6</f>
        <v>276.33</v>
      </c>
      <c r="AU8" s="51"/>
      <c r="AV8" s="51"/>
      <c r="AW8" s="51"/>
      <c r="AX8" s="51"/>
      <c r="AY8" s="51"/>
      <c r="AZ8" s="51"/>
      <c r="BA8" s="51"/>
      <c r="BB8" s="52">
        <f>データ!$T$6</f>
        <v>75.28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70.94</v>
      </c>
      <c r="J10" s="51"/>
      <c r="K10" s="51"/>
      <c r="L10" s="51"/>
      <c r="M10" s="51"/>
      <c r="N10" s="51"/>
      <c r="O10" s="62"/>
      <c r="P10" s="52">
        <f>データ!$P$6</f>
        <v>86.11</v>
      </c>
      <c r="Q10" s="52"/>
      <c r="R10" s="52"/>
      <c r="S10" s="52"/>
      <c r="T10" s="52"/>
      <c r="U10" s="52"/>
      <c r="V10" s="52"/>
      <c r="W10" s="59">
        <f>データ!$Q$6</f>
        <v>4730</v>
      </c>
      <c r="X10" s="59"/>
      <c r="Y10" s="59"/>
      <c r="Z10" s="59"/>
      <c r="AA10" s="59"/>
      <c r="AB10" s="59"/>
      <c r="AC10" s="59"/>
      <c r="AD10" s="2"/>
      <c r="AE10" s="2"/>
      <c r="AF10" s="2"/>
      <c r="AG10" s="2"/>
      <c r="AH10" s="4"/>
      <c r="AI10" s="4"/>
      <c r="AJ10" s="4"/>
      <c r="AK10" s="4"/>
      <c r="AL10" s="59">
        <f>データ!$U$6</f>
        <v>17784</v>
      </c>
      <c r="AM10" s="59"/>
      <c r="AN10" s="59"/>
      <c r="AO10" s="59"/>
      <c r="AP10" s="59"/>
      <c r="AQ10" s="59"/>
      <c r="AR10" s="59"/>
      <c r="AS10" s="59"/>
      <c r="AT10" s="50">
        <f>データ!$V$6</f>
        <v>46.85</v>
      </c>
      <c r="AU10" s="51"/>
      <c r="AV10" s="51"/>
      <c r="AW10" s="51"/>
      <c r="AX10" s="51"/>
      <c r="AY10" s="51"/>
      <c r="AZ10" s="51"/>
      <c r="BA10" s="51"/>
      <c r="BB10" s="52">
        <f>データ!$W$6</f>
        <v>379.59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54qLBNWyBZT72qqmAuU4UDv6MaFCEE87gUKIpNKGfzWBTNDhOSlAaMPUvwd7IcV4xCRrtmG5OkLmtlY807Dv1A==" saltValue="g5r1VcaPhrgpoZUxi56vt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74471</v>
      </c>
      <c r="D6" s="33">
        <f t="shared" si="3"/>
        <v>46</v>
      </c>
      <c r="E6" s="33">
        <f t="shared" si="3"/>
        <v>1</v>
      </c>
      <c r="F6" s="33">
        <f t="shared" si="3"/>
        <v>0</v>
      </c>
      <c r="G6" s="33">
        <f t="shared" si="3"/>
        <v>1</v>
      </c>
      <c r="H6" s="33" t="str">
        <f t="shared" si="3"/>
        <v>福島県　会津美里町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70.94</v>
      </c>
      <c r="P6" s="34">
        <f t="shared" si="3"/>
        <v>86.11</v>
      </c>
      <c r="Q6" s="34">
        <f t="shared" si="3"/>
        <v>4730</v>
      </c>
      <c r="R6" s="34">
        <f t="shared" si="3"/>
        <v>20801</v>
      </c>
      <c r="S6" s="34">
        <f t="shared" si="3"/>
        <v>276.33</v>
      </c>
      <c r="T6" s="34">
        <f t="shared" si="3"/>
        <v>75.28</v>
      </c>
      <c r="U6" s="34">
        <f t="shared" si="3"/>
        <v>17784</v>
      </c>
      <c r="V6" s="34">
        <f t="shared" si="3"/>
        <v>46.85</v>
      </c>
      <c r="W6" s="34">
        <f t="shared" si="3"/>
        <v>379.59</v>
      </c>
      <c r="X6" s="35">
        <f>IF(X7="",NA(),X7)</f>
        <v>87.05</v>
      </c>
      <c r="Y6" s="35">
        <f t="shared" ref="Y6:AG6" si="4">IF(Y7="",NA(),Y7)</f>
        <v>95.48</v>
      </c>
      <c r="Z6" s="35">
        <f t="shared" si="4"/>
        <v>102.73</v>
      </c>
      <c r="AA6" s="35">
        <f t="shared" si="4"/>
        <v>112.07</v>
      </c>
      <c r="AB6" s="35">
        <f t="shared" si="4"/>
        <v>115.99</v>
      </c>
      <c r="AC6" s="35">
        <f t="shared" si="4"/>
        <v>106.55</v>
      </c>
      <c r="AD6" s="35">
        <f t="shared" si="4"/>
        <v>110.01</v>
      </c>
      <c r="AE6" s="35">
        <f t="shared" si="4"/>
        <v>111.21</v>
      </c>
      <c r="AF6" s="35">
        <f t="shared" si="4"/>
        <v>111.71</v>
      </c>
      <c r="AG6" s="35">
        <f t="shared" si="4"/>
        <v>110.05</v>
      </c>
      <c r="AH6" s="34" t="str">
        <f>IF(AH7="","",IF(AH7="-","【-】","【"&amp;SUBSTITUTE(TEXT(AH7,"#,##0.00"),"-","△")&amp;"】"))</f>
        <v>【113.39】</v>
      </c>
      <c r="AI6" s="35">
        <f>IF(AI7="",NA(),AI7)</f>
        <v>174.68</v>
      </c>
      <c r="AJ6" s="35">
        <f t="shared" ref="AJ6:AR6" si="5">IF(AJ7="",NA(),AJ7)</f>
        <v>125.35</v>
      </c>
      <c r="AK6" s="35">
        <f t="shared" si="5"/>
        <v>35.15</v>
      </c>
      <c r="AL6" s="35">
        <f t="shared" si="5"/>
        <v>21.64</v>
      </c>
      <c r="AM6" s="35">
        <f t="shared" si="5"/>
        <v>2.4900000000000002</v>
      </c>
      <c r="AN6" s="35">
        <f t="shared" si="5"/>
        <v>9.56</v>
      </c>
      <c r="AO6" s="35">
        <f t="shared" si="5"/>
        <v>2.8</v>
      </c>
      <c r="AP6" s="35">
        <f t="shared" si="5"/>
        <v>1.93</v>
      </c>
      <c r="AQ6" s="35">
        <f t="shared" si="5"/>
        <v>1.72</v>
      </c>
      <c r="AR6" s="35">
        <f t="shared" si="5"/>
        <v>2.64</v>
      </c>
      <c r="AS6" s="34" t="str">
        <f>IF(AS7="","",IF(AS7="-","【-】","【"&amp;SUBSTITUTE(TEXT(AS7,"#,##0.00"),"-","△")&amp;"】"))</f>
        <v>【0.85】</v>
      </c>
      <c r="AT6" s="35">
        <f>IF(AT7="",NA(),AT7)</f>
        <v>1273.45</v>
      </c>
      <c r="AU6" s="35">
        <f t="shared" ref="AU6:BC6" si="6">IF(AU7="",NA(),AU7)</f>
        <v>91.79</v>
      </c>
      <c r="AV6" s="35">
        <f t="shared" si="6"/>
        <v>93.38</v>
      </c>
      <c r="AW6" s="35">
        <f t="shared" si="6"/>
        <v>108.75</v>
      </c>
      <c r="AX6" s="35">
        <f t="shared" si="6"/>
        <v>132.55000000000001</v>
      </c>
      <c r="AY6" s="35">
        <f t="shared" si="6"/>
        <v>963.24</v>
      </c>
      <c r="AZ6" s="35">
        <f t="shared" si="6"/>
        <v>381.53</v>
      </c>
      <c r="BA6" s="35">
        <f t="shared" si="6"/>
        <v>391.54</v>
      </c>
      <c r="BB6" s="35">
        <f t="shared" si="6"/>
        <v>384.34</v>
      </c>
      <c r="BC6" s="35">
        <f t="shared" si="6"/>
        <v>359.47</v>
      </c>
      <c r="BD6" s="34" t="str">
        <f>IF(BD7="","",IF(BD7="-","【-】","【"&amp;SUBSTITUTE(TEXT(BD7,"#,##0.00"),"-","△")&amp;"】"))</f>
        <v>【264.34】</v>
      </c>
      <c r="BE6" s="35">
        <f>IF(BE7="",NA(),BE7)</f>
        <v>491.34</v>
      </c>
      <c r="BF6" s="35">
        <f t="shared" ref="BF6:BN6" si="7">IF(BF7="",NA(),BF7)</f>
        <v>457.92</v>
      </c>
      <c r="BG6" s="35">
        <f t="shared" si="7"/>
        <v>419.06</v>
      </c>
      <c r="BH6" s="35">
        <f t="shared" si="7"/>
        <v>376.98</v>
      </c>
      <c r="BI6" s="35">
        <f t="shared" si="7"/>
        <v>296.68</v>
      </c>
      <c r="BJ6" s="35">
        <f t="shared" si="7"/>
        <v>400.38</v>
      </c>
      <c r="BK6" s="35">
        <f t="shared" si="7"/>
        <v>393.27</v>
      </c>
      <c r="BL6" s="35">
        <f t="shared" si="7"/>
        <v>386.97</v>
      </c>
      <c r="BM6" s="35">
        <f t="shared" si="7"/>
        <v>380.58</v>
      </c>
      <c r="BN6" s="35">
        <f t="shared" si="7"/>
        <v>401.79</v>
      </c>
      <c r="BO6" s="34" t="str">
        <f>IF(BO7="","",IF(BO7="-","【-】","【"&amp;SUBSTITUTE(TEXT(BO7,"#,##0.00"),"-","△")&amp;"】"))</f>
        <v>【274.27】</v>
      </c>
      <c r="BP6" s="35">
        <f>IF(BP7="",NA(),BP7)</f>
        <v>80.290000000000006</v>
      </c>
      <c r="BQ6" s="35">
        <f t="shared" ref="BQ6:BY6" si="8">IF(BQ7="",NA(),BQ7)</f>
        <v>88.4</v>
      </c>
      <c r="BR6" s="35">
        <f t="shared" si="8"/>
        <v>91.8</v>
      </c>
      <c r="BS6" s="35">
        <f t="shared" si="8"/>
        <v>94.97</v>
      </c>
      <c r="BT6" s="35">
        <f t="shared" si="8"/>
        <v>105.23</v>
      </c>
      <c r="BU6" s="35">
        <f t="shared" si="8"/>
        <v>96.56</v>
      </c>
      <c r="BV6" s="35">
        <f t="shared" si="8"/>
        <v>100.47</v>
      </c>
      <c r="BW6" s="35">
        <f t="shared" si="8"/>
        <v>101.72</v>
      </c>
      <c r="BX6" s="35">
        <f t="shared" si="8"/>
        <v>102.38</v>
      </c>
      <c r="BY6" s="35">
        <f t="shared" si="8"/>
        <v>100.12</v>
      </c>
      <c r="BZ6" s="34" t="str">
        <f>IF(BZ7="","",IF(BZ7="-","【-】","【"&amp;SUBSTITUTE(TEXT(BZ7,"#,##0.00"),"-","△")&amp;"】"))</f>
        <v>【104.36】</v>
      </c>
      <c r="CA6" s="35">
        <f>IF(CA7="",NA(),CA7)</f>
        <v>275.04000000000002</v>
      </c>
      <c r="CB6" s="35">
        <f t="shared" ref="CB6:CJ6" si="9">IF(CB7="",NA(),CB7)</f>
        <v>250.65</v>
      </c>
      <c r="CC6" s="35">
        <f t="shared" si="9"/>
        <v>242.7</v>
      </c>
      <c r="CD6" s="35">
        <f t="shared" si="9"/>
        <v>233.23</v>
      </c>
      <c r="CE6" s="35">
        <f t="shared" si="9"/>
        <v>232.76</v>
      </c>
      <c r="CF6" s="35">
        <f t="shared" si="9"/>
        <v>177.14</v>
      </c>
      <c r="CG6" s="35">
        <f t="shared" si="9"/>
        <v>169.82</v>
      </c>
      <c r="CH6" s="35">
        <f t="shared" si="9"/>
        <v>168.2</v>
      </c>
      <c r="CI6" s="35">
        <f t="shared" si="9"/>
        <v>168.67</v>
      </c>
      <c r="CJ6" s="35">
        <f t="shared" si="9"/>
        <v>174.97</v>
      </c>
      <c r="CK6" s="34" t="str">
        <f>IF(CK7="","",IF(CK7="-","【-】","【"&amp;SUBSTITUTE(TEXT(CK7,"#,##0.00"),"-","△")&amp;"】"))</f>
        <v>【165.71】</v>
      </c>
      <c r="CL6" s="35">
        <f>IF(CL7="",NA(),CL7)</f>
        <v>52.87</v>
      </c>
      <c r="CM6" s="35">
        <f t="shared" ref="CM6:CU6" si="10">IF(CM7="",NA(),CM7)</f>
        <v>52.87</v>
      </c>
      <c r="CN6" s="35">
        <f t="shared" si="10"/>
        <v>50.12</v>
      </c>
      <c r="CO6" s="35">
        <f t="shared" si="10"/>
        <v>53.29</v>
      </c>
      <c r="CP6" s="35">
        <f t="shared" si="10"/>
        <v>78.239999999999995</v>
      </c>
      <c r="CQ6" s="35">
        <f t="shared" si="10"/>
        <v>55.64</v>
      </c>
      <c r="CR6" s="35">
        <f t="shared" si="10"/>
        <v>55.13</v>
      </c>
      <c r="CS6" s="35">
        <f t="shared" si="10"/>
        <v>54.77</v>
      </c>
      <c r="CT6" s="35">
        <f t="shared" si="10"/>
        <v>54.92</v>
      </c>
      <c r="CU6" s="35">
        <f t="shared" si="10"/>
        <v>55.63</v>
      </c>
      <c r="CV6" s="34" t="str">
        <f>IF(CV7="","",IF(CV7="-","【-】","【"&amp;SUBSTITUTE(TEXT(CV7,"#,##0.00"),"-","△")&amp;"】"))</f>
        <v>【60.41】</v>
      </c>
      <c r="CW6" s="35">
        <f>IF(CW7="",NA(),CW7)</f>
        <v>76.97</v>
      </c>
      <c r="CX6" s="35">
        <f t="shared" ref="CX6:DF6" si="11">IF(CX7="",NA(),CX7)</f>
        <v>79.09</v>
      </c>
      <c r="CY6" s="35">
        <f t="shared" si="11"/>
        <v>81.83</v>
      </c>
      <c r="CZ6" s="35">
        <f t="shared" si="11"/>
        <v>76.55</v>
      </c>
      <c r="DA6" s="35">
        <f t="shared" si="11"/>
        <v>76.8</v>
      </c>
      <c r="DB6" s="35">
        <f t="shared" si="11"/>
        <v>83.09</v>
      </c>
      <c r="DC6" s="35">
        <f t="shared" si="11"/>
        <v>83</v>
      </c>
      <c r="DD6" s="35">
        <f t="shared" si="11"/>
        <v>82.89</v>
      </c>
      <c r="DE6" s="35">
        <f t="shared" si="11"/>
        <v>82.66</v>
      </c>
      <c r="DF6" s="35">
        <f t="shared" si="11"/>
        <v>82.04</v>
      </c>
      <c r="DG6" s="34" t="str">
        <f>IF(DG7="","",IF(DG7="-","【-】","【"&amp;SUBSTITUTE(TEXT(DG7,"#,##0.00"),"-","△")&amp;"】"))</f>
        <v>【89.93】</v>
      </c>
      <c r="DH6" s="35">
        <f>IF(DH7="",NA(),DH7)</f>
        <v>35.03</v>
      </c>
      <c r="DI6" s="35">
        <f t="shared" ref="DI6:DQ6" si="12">IF(DI7="",NA(),DI7)</f>
        <v>45.92</v>
      </c>
      <c r="DJ6" s="35">
        <f t="shared" si="12"/>
        <v>47.48</v>
      </c>
      <c r="DK6" s="35">
        <f t="shared" si="12"/>
        <v>49.33</v>
      </c>
      <c r="DL6" s="35">
        <f t="shared" si="12"/>
        <v>51.08</v>
      </c>
      <c r="DM6" s="35">
        <f t="shared" si="12"/>
        <v>39.06</v>
      </c>
      <c r="DN6" s="35">
        <f t="shared" si="12"/>
        <v>46.66</v>
      </c>
      <c r="DO6" s="35">
        <f t="shared" si="12"/>
        <v>47.46</v>
      </c>
      <c r="DP6" s="35">
        <f t="shared" si="12"/>
        <v>48.49</v>
      </c>
      <c r="DQ6" s="35">
        <f t="shared" si="12"/>
        <v>48.05</v>
      </c>
      <c r="DR6" s="34" t="str">
        <f>IF(DR7="","",IF(DR7="-","【-】","【"&amp;SUBSTITUTE(TEXT(DR7,"#,##0.00"),"-","△")&amp;"】"))</f>
        <v>【48.12】</v>
      </c>
      <c r="DS6" s="35">
        <f>IF(DS7="",NA(),DS7)</f>
        <v>0.17</v>
      </c>
      <c r="DT6" s="35">
        <f t="shared" ref="DT6:EB6" si="13">IF(DT7="",NA(),DT7)</f>
        <v>0.17</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4">
        <f>IF(ED7="",NA(),ED7)</f>
        <v>0</v>
      </c>
      <c r="EE6" s="35">
        <f t="shared" ref="EE6:EM6" si="14">IF(EE7="",NA(),EE7)</f>
        <v>0.17</v>
      </c>
      <c r="EF6" s="34">
        <f t="shared" si="14"/>
        <v>0</v>
      </c>
      <c r="EG6" s="34">
        <f t="shared" si="14"/>
        <v>0</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74471</v>
      </c>
      <c r="D7" s="37">
        <v>46</v>
      </c>
      <c r="E7" s="37">
        <v>1</v>
      </c>
      <c r="F7" s="37">
        <v>0</v>
      </c>
      <c r="G7" s="37">
        <v>1</v>
      </c>
      <c r="H7" s="37" t="s">
        <v>104</v>
      </c>
      <c r="I7" s="37" t="s">
        <v>105</v>
      </c>
      <c r="J7" s="37" t="s">
        <v>106</v>
      </c>
      <c r="K7" s="37" t="s">
        <v>107</v>
      </c>
      <c r="L7" s="37" t="s">
        <v>108</v>
      </c>
      <c r="M7" s="37" t="s">
        <v>109</v>
      </c>
      <c r="N7" s="38" t="s">
        <v>110</v>
      </c>
      <c r="O7" s="38">
        <v>70.94</v>
      </c>
      <c r="P7" s="38">
        <v>86.11</v>
      </c>
      <c r="Q7" s="38">
        <v>4730</v>
      </c>
      <c r="R7" s="38">
        <v>20801</v>
      </c>
      <c r="S7" s="38">
        <v>276.33</v>
      </c>
      <c r="T7" s="38">
        <v>75.28</v>
      </c>
      <c r="U7" s="38">
        <v>17784</v>
      </c>
      <c r="V7" s="38">
        <v>46.85</v>
      </c>
      <c r="W7" s="38">
        <v>379.59</v>
      </c>
      <c r="X7" s="38">
        <v>87.05</v>
      </c>
      <c r="Y7" s="38">
        <v>95.48</v>
      </c>
      <c r="Z7" s="38">
        <v>102.73</v>
      </c>
      <c r="AA7" s="38">
        <v>112.07</v>
      </c>
      <c r="AB7" s="38">
        <v>115.99</v>
      </c>
      <c r="AC7" s="38">
        <v>106.55</v>
      </c>
      <c r="AD7" s="38">
        <v>110.01</v>
      </c>
      <c r="AE7" s="38">
        <v>111.21</v>
      </c>
      <c r="AF7" s="38">
        <v>111.71</v>
      </c>
      <c r="AG7" s="38">
        <v>110.05</v>
      </c>
      <c r="AH7" s="38">
        <v>113.39</v>
      </c>
      <c r="AI7" s="38">
        <v>174.68</v>
      </c>
      <c r="AJ7" s="38">
        <v>125.35</v>
      </c>
      <c r="AK7" s="38">
        <v>35.15</v>
      </c>
      <c r="AL7" s="38">
        <v>21.64</v>
      </c>
      <c r="AM7" s="38">
        <v>2.4900000000000002</v>
      </c>
      <c r="AN7" s="38">
        <v>9.56</v>
      </c>
      <c r="AO7" s="38">
        <v>2.8</v>
      </c>
      <c r="AP7" s="38">
        <v>1.93</v>
      </c>
      <c r="AQ7" s="38">
        <v>1.72</v>
      </c>
      <c r="AR7" s="38">
        <v>2.64</v>
      </c>
      <c r="AS7" s="38">
        <v>0.85</v>
      </c>
      <c r="AT7" s="38">
        <v>1273.45</v>
      </c>
      <c r="AU7" s="38">
        <v>91.79</v>
      </c>
      <c r="AV7" s="38">
        <v>93.38</v>
      </c>
      <c r="AW7" s="38">
        <v>108.75</v>
      </c>
      <c r="AX7" s="38">
        <v>132.55000000000001</v>
      </c>
      <c r="AY7" s="38">
        <v>963.24</v>
      </c>
      <c r="AZ7" s="38">
        <v>381.53</v>
      </c>
      <c r="BA7" s="38">
        <v>391.54</v>
      </c>
      <c r="BB7" s="38">
        <v>384.34</v>
      </c>
      <c r="BC7" s="38">
        <v>359.47</v>
      </c>
      <c r="BD7" s="38">
        <v>264.33999999999997</v>
      </c>
      <c r="BE7" s="38">
        <v>491.34</v>
      </c>
      <c r="BF7" s="38">
        <v>457.92</v>
      </c>
      <c r="BG7" s="38">
        <v>419.06</v>
      </c>
      <c r="BH7" s="38">
        <v>376.98</v>
      </c>
      <c r="BI7" s="38">
        <v>296.68</v>
      </c>
      <c r="BJ7" s="38">
        <v>400.38</v>
      </c>
      <c r="BK7" s="38">
        <v>393.27</v>
      </c>
      <c r="BL7" s="38">
        <v>386.97</v>
      </c>
      <c r="BM7" s="38">
        <v>380.58</v>
      </c>
      <c r="BN7" s="38">
        <v>401.79</v>
      </c>
      <c r="BO7" s="38">
        <v>274.27</v>
      </c>
      <c r="BP7" s="38">
        <v>80.290000000000006</v>
      </c>
      <c r="BQ7" s="38">
        <v>88.4</v>
      </c>
      <c r="BR7" s="38">
        <v>91.8</v>
      </c>
      <c r="BS7" s="38">
        <v>94.97</v>
      </c>
      <c r="BT7" s="38">
        <v>105.23</v>
      </c>
      <c r="BU7" s="38">
        <v>96.56</v>
      </c>
      <c r="BV7" s="38">
        <v>100.47</v>
      </c>
      <c r="BW7" s="38">
        <v>101.72</v>
      </c>
      <c r="BX7" s="38">
        <v>102.38</v>
      </c>
      <c r="BY7" s="38">
        <v>100.12</v>
      </c>
      <c r="BZ7" s="38">
        <v>104.36</v>
      </c>
      <c r="CA7" s="38">
        <v>275.04000000000002</v>
      </c>
      <c r="CB7" s="38">
        <v>250.65</v>
      </c>
      <c r="CC7" s="38">
        <v>242.7</v>
      </c>
      <c r="CD7" s="38">
        <v>233.23</v>
      </c>
      <c r="CE7" s="38">
        <v>232.76</v>
      </c>
      <c r="CF7" s="38">
        <v>177.14</v>
      </c>
      <c r="CG7" s="38">
        <v>169.82</v>
      </c>
      <c r="CH7" s="38">
        <v>168.2</v>
      </c>
      <c r="CI7" s="38">
        <v>168.67</v>
      </c>
      <c r="CJ7" s="38">
        <v>174.97</v>
      </c>
      <c r="CK7" s="38">
        <v>165.71</v>
      </c>
      <c r="CL7" s="38">
        <v>52.87</v>
      </c>
      <c r="CM7" s="38">
        <v>52.87</v>
      </c>
      <c r="CN7" s="38">
        <v>50.12</v>
      </c>
      <c r="CO7" s="38">
        <v>53.29</v>
      </c>
      <c r="CP7" s="38">
        <v>78.239999999999995</v>
      </c>
      <c r="CQ7" s="38">
        <v>55.64</v>
      </c>
      <c r="CR7" s="38">
        <v>55.13</v>
      </c>
      <c r="CS7" s="38">
        <v>54.77</v>
      </c>
      <c r="CT7" s="38">
        <v>54.92</v>
      </c>
      <c r="CU7" s="38">
        <v>55.63</v>
      </c>
      <c r="CV7" s="38">
        <v>60.41</v>
      </c>
      <c r="CW7" s="38">
        <v>76.97</v>
      </c>
      <c r="CX7" s="38">
        <v>79.09</v>
      </c>
      <c r="CY7" s="38">
        <v>81.83</v>
      </c>
      <c r="CZ7" s="38">
        <v>76.55</v>
      </c>
      <c r="DA7" s="38">
        <v>76.8</v>
      </c>
      <c r="DB7" s="38">
        <v>83.09</v>
      </c>
      <c r="DC7" s="38">
        <v>83</v>
      </c>
      <c r="DD7" s="38">
        <v>82.89</v>
      </c>
      <c r="DE7" s="38">
        <v>82.66</v>
      </c>
      <c r="DF7" s="38">
        <v>82.04</v>
      </c>
      <c r="DG7" s="38">
        <v>89.93</v>
      </c>
      <c r="DH7" s="38">
        <v>35.03</v>
      </c>
      <c r="DI7" s="38">
        <v>45.92</v>
      </c>
      <c r="DJ7" s="38">
        <v>47.48</v>
      </c>
      <c r="DK7" s="38">
        <v>49.33</v>
      </c>
      <c r="DL7" s="38">
        <v>51.08</v>
      </c>
      <c r="DM7" s="38">
        <v>39.06</v>
      </c>
      <c r="DN7" s="38">
        <v>46.66</v>
      </c>
      <c r="DO7" s="38">
        <v>47.46</v>
      </c>
      <c r="DP7" s="38">
        <v>48.49</v>
      </c>
      <c r="DQ7" s="38">
        <v>48.05</v>
      </c>
      <c r="DR7" s="38">
        <v>48.12</v>
      </c>
      <c r="DS7" s="38">
        <v>0.17</v>
      </c>
      <c r="DT7" s="38">
        <v>0.17</v>
      </c>
      <c r="DU7" s="38">
        <v>0</v>
      </c>
      <c r="DV7" s="38">
        <v>0</v>
      </c>
      <c r="DW7" s="38">
        <v>0</v>
      </c>
      <c r="DX7" s="38">
        <v>8.8699999999999992</v>
      </c>
      <c r="DY7" s="38">
        <v>9.85</v>
      </c>
      <c r="DZ7" s="38">
        <v>9.7100000000000009</v>
      </c>
      <c r="EA7" s="38">
        <v>12.79</v>
      </c>
      <c r="EB7" s="38">
        <v>13.39</v>
      </c>
      <c r="EC7" s="38">
        <v>15.89</v>
      </c>
      <c r="ED7" s="38">
        <v>0</v>
      </c>
      <c r="EE7" s="38">
        <v>0.17</v>
      </c>
      <c r="EF7" s="38">
        <v>0</v>
      </c>
      <c r="EG7" s="38">
        <v>0</v>
      </c>
      <c r="EH7" s="38">
        <v>0</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2019-01-28T01:19:49Z</cp:lastPrinted>
  <dcterms:created xsi:type="dcterms:W3CDTF">2018-12-03T08:27:23Z</dcterms:created>
  <dcterms:modified xsi:type="dcterms:W3CDTF">2019-01-29T09:37:25Z</dcterms:modified>
  <cp:category/>
</cp:coreProperties>
</file>