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qWS5IGpxn0oijhTfyZqKaA90pZILUmPfmMz63SqxSmSj3u63BuQG6BF+KRNIXTF+qi7bS2fjlHMrBm1rg/QTw==" workbookSaltValue="LqSkTa6MCSjcjSnT6iA9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<sst xmlns="http://schemas.openxmlformats.org/spreadsheetml/2006/main" count="232" uniqueCount="119">
  <si>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</si>
  <si>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</si>
  <si>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</si>
  <si>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</si>
  <si>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</si>
  <si>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</si>
  <si>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</si>
  <si>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</si>
  <si>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</si>
  <si>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</si>
  <si>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</si>
  <si>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</si>
  <si>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</si>
  <si>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</si>
  <si>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</si>
  <si>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</si>
  <si>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</si>
  <si>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</si>
  <si>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</si>
  <si>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</si>
  <si>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</si>
  <si>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</si>
  <si>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</si>
  <si>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</si>
  <si>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</si>
  <si>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</si>
  <si>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</si>
  <si>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</si>
  <si>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</si>
  <si>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</si>
  <si>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</si>
  <si>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</si>
  <si>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</si>
  <si>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</si>
  <si>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</si>
  <si>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</si>
  <si>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</si>
  <si>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</si>
  <si>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</si>
  <si>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</si>
  <si>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</si>
  <si>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</si>
  <si>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</si>
  <si>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</si>
  <si>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</si>
  <si>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</si>
  <si>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</si>
  <si>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</si>
  <si>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</si>
  <si>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</si>
  <si>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</si>
  <si>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</si>
  <si>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</si>
  <si>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</si>
  <si>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</si>
  <si>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</si>
  <si>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</si>
  <si>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</si>
  <si>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</si>
  <si>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</si>
  <si>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</si>
  <si>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</si>
  <si>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</si>
  <si>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</si>
  <si>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</si>
  <si>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</si>
  <si>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</si>
  <si>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</si>
  <si>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</si>
  <si>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</si>
  <si>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</si>
  <si>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</si>
  <si>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</si>
  <si>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</si>
  <si>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</si>
  <si>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</si>
  <si>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</si>
  <si>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</si>
  <si>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</si>
  <si>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</si>
  <si>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</si>
  <si>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</si>
  <si>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</si>
  <si>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</si>
  <si>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</si>
  <si>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</si>
  <si>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</si>
  <si>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</si>
  <si>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</si>
  <si>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</si>
  <si>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</si>
  <si>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</si>
  <si>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</si>
  <si>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</si>
  <si>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</si>
  <si>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</si>
  <si>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</si>
  <si>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</si>
  <si>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</si>
  <si>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</si>
  <si>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</si>
  <si>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</si>
  <si>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</si>
  <si>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</si>
  <si>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</si>
  <si>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</si>
  <si>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</si>
  <si>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</si>
  <si>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</si>
  <si>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</si>
  <si>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</si>
  <si>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</si>
  <si>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</si>
  <si>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</si>
  <si>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</si>
  <si>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</si>
  <si>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①比率は100％超で前年度数値を上回っているが、経常収益には一般会計からの繰出金も含まれているため、営業収益のみでも100％に近づけられるよう徴収努力が必要である。
②欠損金は生じていないため累積欠損比率は0％である。引き続き欠損金が発生しないよう経営努力を続ける。
③企業債の一部が償還完了したことや未払金の減少により流動負債額が減少したため昨年度より比率は上昇したものの、類似団体平均を下回る状況である。企業債の借入を今後も予定しているため、流動比率が100％を下回らないよう注意しながら経営する必要がある。
④ここ数年は横ばいで推移しているが、老朽管更新や施設改修等で今後も企業債の借入が予想されるため、今後は再び上昇していくものと考えられる。
⑤100％を下回る状況が続いており、給水に係る費用の効率化と適正な料金設定の検討が必要である。
⑥類似団体平均よりも高い状態が続いており、引き続き維持管理費用の削減に努めたい。
⑦施設利用率は類似団体平均と比較しても低い。施設の更新を検討すべき時期にあるため、今後の給水人口等を予測しながら事業規模に見合った施設更新を検討する。
⑧類似団体平均を下回る状態が続いている。漏水対策や管理排水を適正に行い有収率の向上を目指す。</t>
    <rPh sb="10" eb="13">
      <t>ゼンネンド</t>
    </rPh>
    <rPh sb="13" eb="15">
      <t>スウチ</t>
    </rPh>
    <rPh sb="16" eb="18">
      <t>ウワマワ</t>
    </rPh>
    <rPh sb="139" eb="141">
      <t>イチブ</t>
    </rPh>
    <rPh sb="151" eb="153">
      <t>ミバラ</t>
    </rPh>
    <rPh sb="153" eb="154">
      <t>キン</t>
    </rPh>
    <rPh sb="155" eb="156">
      <t>ゲン</t>
    </rPh>
    <rPh sb="156" eb="157">
      <t>ショウ</t>
    </rPh>
    <rPh sb="263" eb="264">
      <t>ヨコ</t>
    </rPh>
    <rPh sb="267" eb="269">
      <t>スイイ</t>
    </rPh>
    <rPh sb="305" eb="307">
      <t>コンゴ</t>
    </rPh>
    <rPh sb="335" eb="337">
      <t>ジョウキョウ</t>
    </rPh>
    <rPh sb="338" eb="339">
      <t>ツヅ</t>
    </rPh>
    <rPh sb="344" eb="346">
      <t>キュウスイ</t>
    </rPh>
    <rPh sb="347" eb="348">
      <t>カカ</t>
    </rPh>
    <rPh sb="349" eb="351">
      <t>ヒヨウ</t>
    </rPh>
    <rPh sb="352" eb="355">
      <t>コウリツカ</t>
    </rPh>
    <rPh sb="485" eb="487">
      <t>ケントウ</t>
    </rPh>
    <rPh sb="499" eb="501">
      <t>シタマワ</t>
    </rPh>
    <rPh sb="502" eb="504">
      <t>ジョウタイ</t>
    </rPh>
    <rPh sb="505" eb="506">
      <t>ツヅ</t>
    </rPh>
    <rPh sb="516" eb="518">
      <t>カンリ</t>
    </rPh>
    <rPh sb="518" eb="520">
      <t>ハイスイ</t>
    </rPh>
    <rPh sb="521" eb="523">
      <t>テキセイ</t>
    </rPh>
    <rPh sb="524" eb="525">
      <t>オコナ</t>
    </rPh>
    <phoneticPr fontId="4"/>
  </si>
  <si>
    <t>①全国平均及び類似団体平均を上回っており、施設の老朽化が進んでいることから、今後の給水人口や優先順位等を加味しながら適切な規模での更新を行っていく必要がある。
②全国平均及び類似団体平均を上回っており、計画的な老朽管更新を今後も引き続き実施していく必要がある。
③石綿管を中心に布設替を毎年実施しており、更新率としては全国平均及び類似団体平均を上回っている。今後も石綿管を含め、計画的な管路更新を行っていく。</t>
    <rPh sb="124" eb="126">
      <t>ヒツヨウ</t>
    </rPh>
    <phoneticPr fontId="4"/>
  </si>
  <si>
    <t>経営状態としては、給水収益以外の資金に依存している部分も大きく、効率的な事業運営と料金回収率の向上が課題である。
施設の老朽化や管路の経年化も進んでおりいずれも更新が必要な時期である。管路については石綿管を中心に布設替工事を実施しているが、限られた財源の中で事業が継続できるよう、効率的かつ計画的な更新計画が必要である。</t>
    <rPh sb="0" eb="2">
      <t>ケイエイ</t>
    </rPh>
    <rPh sb="2" eb="4">
      <t>ジョウタイ</t>
    </rPh>
    <rPh sb="64" eb="66">
      <t>カンロ</t>
    </rPh>
    <rPh sb="67" eb="70">
      <t>ケイネンカ</t>
    </rPh>
    <rPh sb="80" eb="82">
      <t>コウシン</t>
    </rPh>
    <rPh sb="92" eb="94">
      <t>カンロ</t>
    </rPh>
    <rPh sb="99" eb="101">
      <t>イシワタ</t>
    </rPh>
    <rPh sb="101" eb="102">
      <t>カン</t>
    </rPh>
    <rPh sb="103" eb="105">
      <t>チュウシン</t>
    </rPh>
    <rPh sb="106" eb="108">
      <t>フセツ</t>
    </rPh>
    <rPh sb="108" eb="109">
      <t>ガ</t>
    </rPh>
    <rPh sb="109" eb="111">
      <t>コウジ</t>
    </rPh>
    <rPh sb="112" eb="11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</si>
</sst>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1.39</c:v>
                </c:pt>
                <c:pt idx="1">
                  <c:v>1.72</c:v>
                </c:pt>
                <c:pt idx="2">
                  <c:v>1.1499999999999999</c:v>
                </c:pt>
                <c:pt idx="3">
                  <c:v>1.19</c:v>
                </c:pt>
                <c:pt idx="4">
                  <c:v>1.92</c:v>
                </c:pt>
              </c:numCache>
            </c:numRef>
          </c:val>
          <c:extLst xmlns:c16r2="http://schemas.microsoft.com/office/drawing/2015/06/chart">
            <c:ext xmlns:c16="http://schemas.microsoft.com/office/drawing/2014/chart" uri="{C3380CC4-5D6E-409C-BE32-E72D297353CC}">
              <c16:uniqueId val="{00000000-876F-4BD0-A8CF-715A8898D732}"/>
            </c:ext>
          </c:extLst>
        </c:ser>
        <c:dLbls>
          <c:showLegendKey val="0"/>
          <c:showVal val="0"/>
          <c:showCatName val="0"/>
          <c:showSerName val="0"/>
          <c:showPercent val="0"/>
          <c:showBubbleSize val="0"/>
        </c:dLbls>
        <c:gapWidth val="150"/>
        <c:axId val="75275648"/>
        <c:axId val="752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876F-4BD0-A8CF-715A8898D732}"/>
            </c:ext>
          </c:extLst>
        </c:ser>
        <c:dLbls>
          <c:showLegendKey val="0"/>
          <c:showVal val="0"/>
          <c:showCatName val="0"/>
          <c:showSerName val="0"/>
          <c:showPercent val="0"/>
          <c:showBubbleSize val="0"/>
        </c:dLbls>
        <c:marker val="1"/>
        <c:smooth val="0"/>
        <c:axId val="75275648"/>
        <c:axId val="75277824"/>
      </c:lineChart>
      <c:dateAx>
        <c:axId val="75275648"/>
        <c:scaling>
          <c:orientation val="minMax"/>
        </c:scaling>
        <c:delete val="1"/>
        <c:axPos val="b"/>
        <c:numFmt formatCode="ge" sourceLinked="1"/>
        <c:majorTickMark val="none"/>
        <c:minorTickMark val="none"/>
        <c:tickLblPos val="none"/>
        <c:crossAx val="75277824"/>
        <c:crosses val="autoZero"/>
        <c:auto val="1"/>
        <c:lblOffset val="100"/>
        <c:baseTimeUnit val="years"/>
      </c:dateAx>
      <c:valAx>
        <c:axId val="752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37.229999999999997</c:v>
                </c:pt>
                <c:pt idx="1">
                  <c:v>38.43</c:v>
                </c:pt>
                <c:pt idx="2">
                  <c:v>34.53</c:v>
                </c:pt>
                <c:pt idx="3">
                  <c:v>34.950000000000003</c:v>
                </c:pt>
                <c:pt idx="4">
                  <c:v>35.369999999999997</c:v>
                </c:pt>
              </c:numCache>
            </c:numRef>
          </c:val>
          <c:extLst xmlns:c16r2="http://schemas.microsoft.com/office/drawing/2015/06/chart">
            <c:ext xmlns:c16="http://schemas.microsoft.com/office/drawing/2014/chart" uri="{C3380CC4-5D6E-409C-BE32-E72D297353CC}">
              <c16:uniqueId val="{00000000-2A3A-4C15-80AF-71B7730E223C}"/>
            </c:ext>
          </c:extLst>
        </c:ser>
        <c:dLbls>
          <c:showLegendKey val="0"/>
          <c:showVal val="0"/>
          <c:showCatName val="0"/>
          <c:showSerName val="0"/>
          <c:showPercent val="0"/>
          <c:showBubbleSize val="0"/>
        </c:dLbls>
        <c:gapWidth val="150"/>
        <c:axId val="84712832"/>
        <c:axId val="847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A3A-4C15-80AF-71B7730E223C}"/>
            </c:ext>
          </c:extLst>
        </c:ser>
        <c:dLbls>
          <c:showLegendKey val="0"/>
          <c:showVal val="0"/>
          <c:showCatName val="0"/>
          <c:showSerName val="0"/>
          <c:showPercent val="0"/>
          <c:showBubbleSize val="0"/>
        </c:dLbls>
        <c:marker val="1"/>
        <c:smooth val="0"/>
        <c:axId val="84712832"/>
        <c:axId val="84715008"/>
      </c:lineChart>
      <c:dateAx>
        <c:axId val="84712832"/>
        <c:scaling>
          <c:orientation val="minMax"/>
        </c:scaling>
        <c:delete val="1"/>
        <c:axPos val="b"/>
        <c:numFmt formatCode="ge" sourceLinked="1"/>
        <c:majorTickMark val="none"/>
        <c:minorTickMark val="none"/>
        <c:tickLblPos val="none"/>
        <c:crossAx val="84715008"/>
        <c:crosses val="autoZero"/>
        <c:auto val="1"/>
        <c:lblOffset val="100"/>
        <c:baseTimeUnit val="years"/>
      </c:dateAx>
      <c:valAx>
        <c:axId val="847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72.37</c:v>
                </c:pt>
                <c:pt idx="1">
                  <c:v>71.87</c:v>
                </c:pt>
                <c:pt idx="2">
                  <c:v>78.78</c:v>
                </c:pt>
                <c:pt idx="3">
                  <c:v>75.72</c:v>
                </c:pt>
                <c:pt idx="4">
                  <c:v>73.88</c:v>
                </c:pt>
              </c:numCache>
            </c:numRef>
          </c:val>
          <c:extLst xmlns:c16r2="http://schemas.microsoft.com/office/drawing/2015/06/chart">
            <c:ext xmlns:c16="http://schemas.microsoft.com/office/drawing/2014/chart" uri="{C3380CC4-5D6E-409C-BE32-E72D297353CC}">
              <c16:uniqueId val="{00000000-AD15-437E-BF0F-77AC16C60CAF}"/>
            </c:ext>
          </c:extLst>
        </c:ser>
        <c:dLbls>
          <c:showLegendKey val="0"/>
          <c:showVal val="0"/>
          <c:showCatName val="0"/>
          <c:showSerName val="0"/>
          <c:showPercent val="0"/>
          <c:showBubbleSize val="0"/>
        </c:dLbls>
        <c:gapWidth val="150"/>
        <c:axId val="87760896"/>
        <c:axId val="877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AD15-437E-BF0F-77AC16C60CAF}"/>
            </c:ext>
          </c:extLst>
        </c:ser>
        <c:dLbls>
          <c:showLegendKey val="0"/>
          <c:showVal val="0"/>
          <c:showCatName val="0"/>
          <c:showSerName val="0"/>
          <c:showPercent val="0"/>
          <c:showBubbleSize val="0"/>
        </c:dLbls>
        <c:marker val="1"/>
        <c:smooth val="0"/>
        <c:axId val="87760896"/>
        <c:axId val="87762816"/>
      </c:lineChart>
      <c:dateAx>
        <c:axId val="87760896"/>
        <c:scaling>
          <c:orientation val="minMax"/>
        </c:scaling>
        <c:delete val="1"/>
        <c:axPos val="b"/>
        <c:numFmt formatCode="ge" sourceLinked="1"/>
        <c:majorTickMark val="none"/>
        <c:minorTickMark val="none"/>
        <c:tickLblPos val="none"/>
        <c:crossAx val="87762816"/>
        <c:crosses val="autoZero"/>
        <c:auto val="1"/>
        <c:lblOffset val="100"/>
        <c:baseTimeUnit val="years"/>
      </c:dateAx>
      <c:valAx>
        <c:axId val="87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103.41</c:v>
                </c:pt>
                <c:pt idx="1">
                  <c:v>107.26</c:v>
                </c:pt>
                <c:pt idx="2">
                  <c:v>106.17</c:v>
                </c:pt>
                <c:pt idx="3">
                  <c:v>104.91</c:v>
                </c:pt>
                <c:pt idx="4">
                  <c:v>107.63</c:v>
                </c:pt>
              </c:numCache>
            </c:numRef>
          </c:val>
          <c:extLst xmlns:c16r2="http://schemas.microsoft.com/office/drawing/2015/06/chart">
            <c:ext xmlns:c16="http://schemas.microsoft.com/office/drawing/2014/chart" uri="{C3380CC4-5D6E-409C-BE32-E72D297353CC}">
              <c16:uniqueId val="{00000000-F065-4E06-981F-1FB4265FC260}"/>
            </c:ext>
          </c:extLst>
        </c:ser>
        <c:dLbls>
          <c:showLegendKey val="0"/>
          <c:showVal val="0"/>
          <c:showCatName val="0"/>
          <c:showSerName val="0"/>
          <c:showPercent val="0"/>
          <c:showBubbleSize val="0"/>
        </c:dLbls>
        <c:gapWidth val="150"/>
        <c:axId val="75288576"/>
        <c:axId val="7529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F065-4E06-981F-1FB4265FC260}"/>
            </c:ext>
          </c:extLst>
        </c:ser>
        <c:dLbls>
          <c:showLegendKey val="0"/>
          <c:showVal val="0"/>
          <c:showCatName val="0"/>
          <c:showSerName val="0"/>
          <c:showPercent val="0"/>
          <c:showBubbleSize val="0"/>
        </c:dLbls>
        <c:marker val="1"/>
        <c:smooth val="0"/>
        <c:axId val="75288576"/>
        <c:axId val="75290496"/>
      </c:lineChart>
      <c:dateAx>
        <c:axId val="75288576"/>
        <c:scaling>
          <c:orientation val="minMax"/>
        </c:scaling>
        <c:delete val="1"/>
        <c:axPos val="b"/>
        <c:numFmt formatCode="ge" sourceLinked="1"/>
        <c:majorTickMark val="none"/>
        <c:minorTickMark val="none"/>
        <c:tickLblPos val="none"/>
        <c:crossAx val="75290496"/>
        <c:crosses val="autoZero"/>
        <c:auto val="1"/>
        <c:lblOffset val="100"/>
        <c:baseTimeUnit val="years"/>
      </c:dateAx>
      <c:valAx>
        <c:axId val="7529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51.48</c:v>
                </c:pt>
                <c:pt idx="1">
                  <c:v>54.37</c:v>
                </c:pt>
                <c:pt idx="2">
                  <c:v>56.77</c:v>
                </c:pt>
                <c:pt idx="3">
                  <c:v>55.71</c:v>
                </c:pt>
                <c:pt idx="4">
                  <c:v>56.66</c:v>
                </c:pt>
              </c:numCache>
            </c:numRef>
          </c:val>
          <c:extLst xmlns:c16r2="http://schemas.microsoft.com/office/drawing/2015/06/chart">
            <c:ext xmlns:c16="http://schemas.microsoft.com/office/drawing/2014/chart" uri="{C3380CC4-5D6E-409C-BE32-E72D297353CC}">
              <c16:uniqueId val="{00000000-D2B9-4D29-8326-4D80DCC0CA88}"/>
            </c:ext>
          </c:extLst>
        </c:ser>
        <c:dLbls>
          <c:showLegendKey val="0"/>
          <c:showVal val="0"/>
          <c:showCatName val="0"/>
          <c:showSerName val="0"/>
          <c:showPercent val="0"/>
          <c:showBubbleSize val="0"/>
        </c:dLbls>
        <c:gapWidth val="150"/>
        <c:axId val="75309440"/>
        <c:axId val="753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D2B9-4D29-8326-4D80DCC0CA88}"/>
            </c:ext>
          </c:extLst>
        </c:ser>
        <c:dLbls>
          <c:showLegendKey val="0"/>
          <c:showVal val="0"/>
          <c:showCatName val="0"/>
          <c:showSerName val="0"/>
          <c:showPercent val="0"/>
          <c:showBubbleSize val="0"/>
        </c:dLbls>
        <c:marker val="1"/>
        <c:smooth val="0"/>
        <c:axId val="75309440"/>
        <c:axId val="75311360"/>
      </c:lineChart>
      <c:dateAx>
        <c:axId val="75309440"/>
        <c:scaling>
          <c:orientation val="minMax"/>
        </c:scaling>
        <c:delete val="1"/>
        <c:axPos val="b"/>
        <c:numFmt formatCode="ge" sourceLinked="1"/>
        <c:majorTickMark val="none"/>
        <c:minorTickMark val="none"/>
        <c:tickLblPos val="none"/>
        <c:crossAx val="75311360"/>
        <c:crosses val="autoZero"/>
        <c:auto val="1"/>
        <c:lblOffset val="100"/>
        <c:baseTimeUnit val="years"/>
      </c:dateAx>
      <c:valAx>
        <c:axId val="753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24.48</c:v>
                </c:pt>
                <c:pt idx="1">
                  <c:v>22.76</c:v>
                </c:pt>
                <c:pt idx="2">
                  <c:v>15.07</c:v>
                </c:pt>
                <c:pt idx="3">
                  <c:v>29.74</c:v>
                </c:pt>
                <c:pt idx="4">
                  <c:v>27.7</c:v>
                </c:pt>
              </c:numCache>
            </c:numRef>
          </c:val>
          <c:extLst xmlns:c16r2="http://schemas.microsoft.com/office/drawing/2015/06/chart">
            <c:ext xmlns:c16="http://schemas.microsoft.com/office/drawing/2014/chart" uri="{C3380CC4-5D6E-409C-BE32-E72D297353CC}">
              <c16:uniqueId val="{00000000-D6B8-4508-B8B5-0D12CA3300B0}"/>
            </c:ext>
          </c:extLst>
        </c:ser>
        <c:dLbls>
          <c:showLegendKey val="0"/>
          <c:showVal val="0"/>
          <c:showCatName val="0"/>
          <c:showSerName val="0"/>
          <c:showPercent val="0"/>
          <c:showBubbleSize val="0"/>
        </c:dLbls>
        <c:gapWidth val="150"/>
        <c:axId val="88425216"/>
        <c:axId val="884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6B8-4508-B8B5-0D12CA3300B0}"/>
            </c:ext>
          </c:extLst>
        </c:ser>
        <c:dLbls>
          <c:showLegendKey val="0"/>
          <c:showVal val="0"/>
          <c:showCatName val="0"/>
          <c:showSerName val="0"/>
          <c:showPercent val="0"/>
          <c:showBubbleSize val="0"/>
        </c:dLbls>
        <c:marker val="1"/>
        <c:smooth val="0"/>
        <c:axId val="88425216"/>
        <c:axId val="88427136"/>
      </c:lineChart>
      <c:dateAx>
        <c:axId val="88425216"/>
        <c:scaling>
          <c:orientation val="minMax"/>
        </c:scaling>
        <c:delete val="1"/>
        <c:axPos val="b"/>
        <c:numFmt formatCode="ge" sourceLinked="1"/>
        <c:majorTickMark val="none"/>
        <c:minorTickMark val="none"/>
        <c:tickLblPos val="none"/>
        <c:crossAx val="88427136"/>
        <c:crosses val="autoZero"/>
        <c:auto val="1"/>
        <c:lblOffset val="100"/>
        <c:baseTimeUnit val="years"/>
      </c:dateAx>
      <c:valAx>
        <c:axId val="884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9F-4144-B4B2-39D750396098}"/>
            </c:ext>
          </c:extLst>
        </c:ser>
        <c:dLbls>
          <c:showLegendKey val="0"/>
          <c:showVal val="0"/>
          <c:showCatName val="0"/>
          <c:showSerName val="0"/>
          <c:showPercent val="0"/>
          <c:showBubbleSize val="0"/>
        </c:dLbls>
        <c:gapWidth val="150"/>
        <c:axId val="94344704"/>
        <c:axId val="943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539F-4144-B4B2-39D750396098}"/>
            </c:ext>
          </c:extLst>
        </c:ser>
        <c:dLbls>
          <c:showLegendKey val="0"/>
          <c:showVal val="0"/>
          <c:showCatName val="0"/>
          <c:showSerName val="0"/>
          <c:showPercent val="0"/>
          <c:showBubbleSize val="0"/>
        </c:dLbls>
        <c:marker val="1"/>
        <c:smooth val="0"/>
        <c:axId val="94344704"/>
        <c:axId val="94346624"/>
      </c:lineChart>
      <c:dateAx>
        <c:axId val="94344704"/>
        <c:scaling>
          <c:orientation val="minMax"/>
        </c:scaling>
        <c:delete val="1"/>
        <c:axPos val="b"/>
        <c:numFmt formatCode="ge" sourceLinked="1"/>
        <c:majorTickMark val="none"/>
        <c:minorTickMark val="none"/>
        <c:tickLblPos val="none"/>
        <c:crossAx val="94346624"/>
        <c:crosses val="autoZero"/>
        <c:auto val="1"/>
        <c:lblOffset val="100"/>
        <c:baseTimeUnit val="years"/>
      </c:dateAx>
      <c:valAx>
        <c:axId val="9434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446.6</c:v>
                </c:pt>
                <c:pt idx="1">
                  <c:v>159.1</c:v>
                </c:pt>
                <c:pt idx="2">
                  <c:v>161.83000000000001</c:v>
                </c:pt>
                <c:pt idx="3">
                  <c:v>181.95</c:v>
                </c:pt>
                <c:pt idx="4">
                  <c:v>225.36</c:v>
                </c:pt>
              </c:numCache>
            </c:numRef>
          </c:val>
          <c:extLst xmlns:c16r2="http://schemas.microsoft.com/office/drawing/2015/06/chart">
            <c:ext xmlns:c16="http://schemas.microsoft.com/office/drawing/2014/chart" uri="{C3380CC4-5D6E-409C-BE32-E72D297353CC}">
              <c16:uniqueId val="{00000000-8C85-46C7-B634-C8255D6104BC}"/>
            </c:ext>
          </c:extLst>
        </c:ser>
        <c:dLbls>
          <c:showLegendKey val="0"/>
          <c:showVal val="0"/>
          <c:showCatName val="0"/>
          <c:showSerName val="0"/>
          <c:showPercent val="0"/>
          <c:showBubbleSize val="0"/>
        </c:dLbls>
        <c:gapWidth val="150"/>
        <c:axId val="97229056"/>
        <c:axId val="972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C85-46C7-B634-C8255D6104BC}"/>
            </c:ext>
          </c:extLst>
        </c:ser>
        <c:dLbls>
          <c:showLegendKey val="0"/>
          <c:showVal val="0"/>
          <c:showCatName val="0"/>
          <c:showSerName val="0"/>
          <c:showPercent val="0"/>
          <c:showBubbleSize val="0"/>
        </c:dLbls>
        <c:marker val="1"/>
        <c:smooth val="0"/>
        <c:axId val="97229056"/>
        <c:axId val="97235328"/>
      </c:lineChart>
      <c:dateAx>
        <c:axId val="97229056"/>
        <c:scaling>
          <c:orientation val="minMax"/>
        </c:scaling>
        <c:delete val="1"/>
        <c:axPos val="b"/>
        <c:numFmt formatCode="ge" sourceLinked="1"/>
        <c:majorTickMark val="none"/>
        <c:minorTickMark val="none"/>
        <c:tickLblPos val="none"/>
        <c:crossAx val="97235328"/>
        <c:crosses val="autoZero"/>
        <c:auto val="1"/>
        <c:lblOffset val="100"/>
        <c:baseTimeUnit val="years"/>
      </c:dateAx>
      <c:valAx>
        <c:axId val="9723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495.51</c:v>
                </c:pt>
                <c:pt idx="1">
                  <c:v>422.31</c:v>
                </c:pt>
                <c:pt idx="2">
                  <c:v>403.67</c:v>
                </c:pt>
                <c:pt idx="3">
                  <c:v>406.94</c:v>
                </c:pt>
                <c:pt idx="4">
                  <c:v>412.18</c:v>
                </c:pt>
              </c:numCache>
            </c:numRef>
          </c:val>
          <c:extLst xmlns:c16r2="http://schemas.microsoft.com/office/drawing/2015/06/chart">
            <c:ext xmlns:c16="http://schemas.microsoft.com/office/drawing/2014/chart" uri="{C3380CC4-5D6E-409C-BE32-E72D297353CC}">
              <c16:uniqueId val="{00000000-C0B4-4B6C-BF66-F68385D7B689}"/>
            </c:ext>
          </c:extLst>
        </c:ser>
        <c:dLbls>
          <c:showLegendKey val="0"/>
          <c:showVal val="0"/>
          <c:showCatName val="0"/>
          <c:showSerName val="0"/>
          <c:showPercent val="0"/>
          <c:showBubbleSize val="0"/>
        </c:dLbls>
        <c:gapWidth val="150"/>
        <c:axId val="74984064"/>
        <c:axId val="749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0B4-4B6C-BF66-F68385D7B689}"/>
            </c:ext>
          </c:extLst>
        </c:ser>
        <c:dLbls>
          <c:showLegendKey val="0"/>
          <c:showVal val="0"/>
          <c:showCatName val="0"/>
          <c:showSerName val="0"/>
          <c:showPercent val="0"/>
          <c:showBubbleSize val="0"/>
        </c:dLbls>
        <c:marker val="1"/>
        <c:smooth val="0"/>
        <c:axId val="74984064"/>
        <c:axId val="74994432"/>
      </c:lineChart>
      <c:dateAx>
        <c:axId val="74984064"/>
        <c:scaling>
          <c:orientation val="minMax"/>
        </c:scaling>
        <c:delete val="1"/>
        <c:axPos val="b"/>
        <c:numFmt formatCode="ge" sourceLinked="1"/>
        <c:majorTickMark val="none"/>
        <c:minorTickMark val="none"/>
        <c:tickLblPos val="none"/>
        <c:crossAx val="74994432"/>
        <c:crosses val="autoZero"/>
        <c:auto val="1"/>
        <c:lblOffset val="100"/>
        <c:baseTimeUnit val="years"/>
      </c:dateAx>
      <c:valAx>
        <c:axId val="7499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9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86.6</c:v>
                </c:pt>
                <c:pt idx="1">
                  <c:v>94.17</c:v>
                </c:pt>
                <c:pt idx="2">
                  <c:v>93.41</c:v>
                </c:pt>
                <c:pt idx="3">
                  <c:v>92.05</c:v>
                </c:pt>
                <c:pt idx="4">
                  <c:v>91.3</c:v>
                </c:pt>
              </c:numCache>
            </c:numRef>
          </c:val>
          <c:extLst xmlns:c16r2="http://schemas.microsoft.com/office/drawing/2015/06/chart">
            <c:ext xmlns:c16="http://schemas.microsoft.com/office/drawing/2014/chart" uri="{C3380CC4-5D6E-409C-BE32-E72D297353CC}">
              <c16:uniqueId val="{00000000-4922-4F91-A14A-7E40727B83B1}"/>
            </c:ext>
          </c:extLst>
        </c:ser>
        <c:dLbls>
          <c:showLegendKey val="0"/>
          <c:showVal val="0"/>
          <c:showCatName val="0"/>
          <c:showSerName val="0"/>
          <c:showPercent val="0"/>
          <c:showBubbleSize val="0"/>
        </c:dLbls>
        <c:gapWidth val="150"/>
        <c:axId val="75012736"/>
        <c:axId val="750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922-4F91-A14A-7E40727B83B1}"/>
            </c:ext>
          </c:extLst>
        </c:ser>
        <c:dLbls>
          <c:showLegendKey val="0"/>
          <c:showVal val="0"/>
          <c:showCatName val="0"/>
          <c:showSerName val="0"/>
          <c:showPercent val="0"/>
          <c:showBubbleSize val="0"/>
        </c:dLbls>
        <c:marker val="1"/>
        <c:smooth val="0"/>
        <c:axId val="75012736"/>
        <c:axId val="75031296"/>
      </c:lineChart>
      <c:dateAx>
        <c:axId val="75012736"/>
        <c:scaling>
          <c:orientation val="minMax"/>
        </c:scaling>
        <c:delete val="1"/>
        <c:axPos val="b"/>
        <c:numFmt formatCode="ge" sourceLinked="1"/>
        <c:majorTickMark val="none"/>
        <c:minorTickMark val="none"/>
        <c:tickLblPos val="none"/>
        <c:crossAx val="75031296"/>
        <c:crosses val="autoZero"/>
        <c:auto val="1"/>
        <c:lblOffset val="100"/>
        <c:baseTimeUnit val="years"/>
      </c:dateAx>
      <c:valAx>
        <c:axId val="750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282.23</c:v>
                </c:pt>
                <c:pt idx="1">
                  <c:v>260.01</c:v>
                </c:pt>
                <c:pt idx="2">
                  <c:v>263.12</c:v>
                </c:pt>
                <c:pt idx="3">
                  <c:v>266.58999999999997</c:v>
                </c:pt>
                <c:pt idx="4">
                  <c:v>270.88</c:v>
                </c:pt>
              </c:numCache>
            </c:numRef>
          </c:val>
          <c:extLst xmlns:c16r2="http://schemas.microsoft.com/office/drawing/2015/06/chart">
            <c:ext xmlns:c16="http://schemas.microsoft.com/office/drawing/2014/chart" uri="{C3380CC4-5D6E-409C-BE32-E72D297353CC}">
              <c16:uniqueId val="{00000000-8BDF-4D9F-974A-2D1AC8C4319B}"/>
            </c:ext>
          </c:extLst>
        </c:ser>
        <c:dLbls>
          <c:showLegendKey val="0"/>
          <c:showVal val="0"/>
          <c:showCatName val="0"/>
          <c:showSerName val="0"/>
          <c:showPercent val="0"/>
          <c:showBubbleSize val="0"/>
        </c:dLbls>
        <c:gapWidth val="150"/>
        <c:axId val="84675584"/>
        <c:axId val="846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8BDF-4D9F-974A-2D1AC8C4319B}"/>
            </c:ext>
          </c:extLst>
        </c:ser>
        <c:dLbls>
          <c:showLegendKey val="0"/>
          <c:showVal val="0"/>
          <c:showCatName val="0"/>
          <c:showSerName val="0"/>
          <c:showPercent val="0"/>
          <c:showBubbleSize val="0"/>
        </c:dLbls>
        <c:marker val="1"/>
        <c:smooth val="0"/>
        <c:axId val="84675584"/>
        <c:axId val="84685952"/>
      </c:lineChart>
      <c:dateAx>
        <c:axId val="84675584"/>
        <c:scaling>
          <c:orientation val="minMax"/>
        </c:scaling>
        <c:delete val="1"/>
        <c:axPos val="b"/>
        <c:numFmt formatCode="ge" sourceLinked="1"/>
        <c:majorTickMark val="none"/>
        <c:minorTickMark val="none"/>
        <c:tickLblPos val="none"/>
        <c:crossAx val="84685952"/>
        <c:crosses val="autoZero"/>
        <c:auto val="1"/>
        <c:lblOffset val="100"/>
        <c:baseTimeUnit val="years"/>
      </c:dateAx>
      <c:valAx>
        <c:axId val="84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小野町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10464</v>
      </c>
      <c r="AM8" s="59"/>
      <c r="AN8" s="59"/>
      <c r="AO8" s="59"/>
      <c r="AP8" s="59"/>
      <c r="AQ8" s="59"/>
      <c r="AR8" s="59"/>
      <c r="AS8" s="59"/>
      <c r="AT8" s="50">
        <f>データ!$S$6</f>
        <v>125.18</v>
      </c>
      <c r="AU8" s="51"/>
      <c r="AV8" s="51"/>
      <c r="AW8" s="51"/>
      <c r="AX8" s="51"/>
      <c r="AY8" s="51"/>
      <c r="AZ8" s="51"/>
      <c r="BA8" s="51"/>
      <c r="BB8" s="52">
        <f>データ!$T$6</f>
        <v>83.59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70.53</v>
      </c>
      <c r="J10" s="51"/>
      <c r="K10" s="51"/>
      <c r="L10" s="51"/>
      <c r="M10" s="51"/>
      <c r="N10" s="51"/>
      <c r="O10" s="62"/>
      <c r="P10" s="52">
        <f>データ!$P$6</f>
        <v>49.31</v>
      </c>
      <c r="Q10" s="52"/>
      <c r="R10" s="52"/>
      <c r="S10" s="52"/>
      <c r="T10" s="52"/>
      <c r="U10" s="52"/>
      <c r="V10" s="52"/>
      <c r="W10" s="59">
        <f>データ!$Q$6</f>
        <v>4428</v>
      </c>
      <c r="X10" s="59"/>
      <c r="Y10" s="59"/>
      <c r="Z10" s="59"/>
      <c r="AA10" s="59"/>
      <c r="AB10" s="59"/>
      <c r="AC10" s="59"/>
      <c r="AD10" s="2"/>
      <c r="AE10" s="2"/>
      <c r="AF10" s="2"/>
      <c r="AG10" s="2"/>
      <c r="AH10" s="4"/>
      <c r="AI10" s="4"/>
      <c r="AJ10" s="4"/>
      <c r="AK10" s="4"/>
      <c r="AL10" s="59">
        <f>データ!$U$6</f>
        <v>5116</v>
      </c>
      <c r="AM10" s="59"/>
      <c r="AN10" s="59"/>
      <c r="AO10" s="59"/>
      <c r="AP10" s="59"/>
      <c r="AQ10" s="59"/>
      <c r="AR10" s="59"/>
      <c r="AS10" s="59"/>
      <c r="AT10" s="50">
        <f>データ!$V$6</f>
        <v>9.7899999999999991</v>
      </c>
      <c r="AU10" s="51"/>
      <c r="AV10" s="51"/>
      <c r="AW10" s="51"/>
      <c r="AX10" s="51"/>
      <c r="AY10" s="51"/>
      <c r="AZ10" s="51"/>
      <c r="BA10" s="51"/>
      <c r="BB10" s="52">
        <f>データ!$W$6</f>
        <v>522.57000000000005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2yJUKAOWvmREG/aXnBdyLPWeAP0P5hZef5pfNU3J98F0LaRMCBZSGrcDaxdsNq7vzSi90SkJZY8PI28u51jGw==" saltValue="p3VTdIk2rj6bQZmpVOK3R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75221</v>
      </c>
      <c r="D6" s="33">
        <f t="shared" si="3"/>
        <v>46</v>
      </c>
      <c r="E6" s="33">
        <f t="shared" si="3"/>
        <v>1</v>
      </c>
      <c r="F6" s="33">
        <f t="shared" si="3"/>
        <v>0</v>
      </c>
      <c r="G6" s="33">
        <f t="shared" si="3"/>
        <v>1</v>
      </c>
      <c r="H6" s="33" t="str">
        <f t="shared" si="3"/>
        <v>福島県　小野町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70.53</v>
      </c>
      <c r="P6" s="34">
        <f t="shared" si="3"/>
        <v>49.31</v>
      </c>
      <c r="Q6" s="34">
        <f t="shared" si="3"/>
        <v>4428</v>
      </c>
      <c r="R6" s="34">
        <f t="shared" si="3"/>
        <v>10464</v>
      </c>
      <c r="S6" s="34">
        <f t="shared" si="3"/>
        <v>125.18</v>
      </c>
      <c r="T6" s="34">
        <f t="shared" si="3"/>
        <v>83.59</v>
      </c>
      <c r="U6" s="34">
        <f t="shared" si="3"/>
        <v>5116</v>
      </c>
      <c r="V6" s="34">
        <f t="shared" si="3"/>
        <v>9.7899999999999991</v>
      </c>
      <c r="W6" s="34">
        <f t="shared" si="3"/>
        <v>522.57000000000005</v>
      </c>
      <c r="X6" s="35">
        <f>IF(X7="",NA(),X7)</f>
        <v>103.41</v>
      </c>
      <c r="Y6" s="35">
        <f t="shared" ref="Y6:AG6" si="4">IF(Y7="",NA(),Y7)</f>
        <v>107.26</v>
      </c>
      <c r="Z6" s="35">
        <f t="shared" si="4"/>
        <v>106.17</v>
      </c>
      <c r="AA6" s="35">
        <f t="shared" si="4"/>
        <v>104.91</v>
      </c>
      <c r="AB6" s="35">
        <f t="shared" si="4"/>
        <v>107.63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446.6</v>
      </c>
      <c r="AU6" s="35">
        <f t="shared" ref="AU6:BC6" si="6">IF(AU7="",NA(),AU7)</f>
        <v>159.1</v>
      </c>
      <c r="AV6" s="35">
        <f t="shared" si="6"/>
        <v>161.83000000000001</v>
      </c>
      <c r="AW6" s="35">
        <f t="shared" si="6"/>
        <v>181.95</v>
      </c>
      <c r="AX6" s="35">
        <f t="shared" si="6"/>
        <v>225.36</v>
      </c>
      <c r="AY6" s="35">
        <f t="shared" si="6"/>
        <v>1164.51</v>
      </c>
      <c r="AZ6" s="35">
        <f t="shared" si="6"/>
        <v>434.72</v>
      </c>
      <c r="BA6" s="35">
        <f t="shared" si="6"/>
        <v>416.14</v>
      </c>
      <c r="BB6" s="35">
        <f t="shared" si="6"/>
        <v>371.89</v>
      </c>
      <c r="BC6" s="35">
        <f t="shared" si="6"/>
        <v>293.23</v>
      </c>
      <c r="BD6" s="34" t="str">
        <f>IF(BD7="","",IF(BD7="-","【-】","【"&amp;SUBSTITUTE(TEXT(BD7,"#,##0.00"),"-","△")&amp;"】"))</f>
        <v>【264.34】</v>
      </c>
      <c r="BE6" s="35">
        <f>IF(BE7="",NA(),BE7)</f>
        <v>495.51</v>
      </c>
      <c r="BF6" s="35">
        <f t="shared" ref="BF6:BN6" si="7">IF(BF7="",NA(),BF7)</f>
        <v>422.31</v>
      </c>
      <c r="BG6" s="35">
        <f t="shared" si="7"/>
        <v>403.67</v>
      </c>
      <c r="BH6" s="35">
        <f t="shared" si="7"/>
        <v>406.94</v>
      </c>
      <c r="BI6" s="35">
        <f t="shared" si="7"/>
        <v>412.18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86.6</v>
      </c>
      <c r="BQ6" s="35">
        <f t="shared" ref="BQ6:BY6" si="8">IF(BQ7="",NA(),BQ7)</f>
        <v>94.17</v>
      </c>
      <c r="BR6" s="35">
        <f t="shared" si="8"/>
        <v>93.41</v>
      </c>
      <c r="BS6" s="35">
        <f t="shared" si="8"/>
        <v>92.05</v>
      </c>
      <c r="BT6" s="35">
        <f t="shared" si="8"/>
        <v>91.3</v>
      </c>
      <c r="BU6" s="35">
        <f t="shared" si="8"/>
        <v>90.64</v>
      </c>
      <c r="BV6" s="35">
        <f t="shared" si="8"/>
        <v>93.66</v>
      </c>
      <c r="BW6" s="35">
        <f t="shared" si="8"/>
        <v>92.76</v>
      </c>
      <c r="BX6" s="35">
        <f t="shared" si="8"/>
        <v>93.28</v>
      </c>
      <c r="BY6" s="35">
        <f t="shared" si="8"/>
        <v>87.51</v>
      </c>
      <c r="BZ6" s="34" t="str">
        <f>IF(BZ7="","",IF(BZ7="-","【-】","【"&amp;SUBSTITUTE(TEXT(BZ7,"#,##0.00"),"-","△")&amp;"】"))</f>
        <v>【104.36】</v>
      </c>
      <c r="CA6" s="35">
        <f>IF(CA7="",NA(),CA7)</f>
        <v>282.23</v>
      </c>
      <c r="CB6" s="35">
        <f t="shared" ref="CB6:CJ6" si="9">IF(CB7="",NA(),CB7)</f>
        <v>260.01</v>
      </c>
      <c r="CC6" s="35">
        <f t="shared" si="9"/>
        <v>263.12</v>
      </c>
      <c r="CD6" s="35">
        <f t="shared" si="9"/>
        <v>266.58999999999997</v>
      </c>
      <c r="CE6" s="35">
        <f t="shared" si="9"/>
        <v>270.88</v>
      </c>
      <c r="CF6" s="35">
        <f t="shared" si="9"/>
        <v>213.52</v>
      </c>
      <c r="CG6" s="35">
        <f t="shared" si="9"/>
        <v>208.21</v>
      </c>
      <c r="CH6" s="35">
        <f t="shared" si="9"/>
        <v>208.67</v>
      </c>
      <c r="CI6" s="35">
        <f t="shared" si="9"/>
        <v>208.29</v>
      </c>
      <c r="CJ6" s="35">
        <f t="shared" si="9"/>
        <v>218.42</v>
      </c>
      <c r="CK6" s="34" t="str">
        <f>IF(CK7="","",IF(CK7="-","【-】","【"&amp;SUBSTITUTE(TEXT(CK7,"#,##0.00"),"-","△")&amp;"】"))</f>
        <v>【165.71】</v>
      </c>
      <c r="CL6" s="35">
        <f>IF(CL7="",NA(),CL7)</f>
        <v>37.229999999999997</v>
      </c>
      <c r="CM6" s="35">
        <f t="shared" ref="CM6:CU6" si="10">IF(CM7="",NA(),CM7)</f>
        <v>38.43</v>
      </c>
      <c r="CN6" s="35">
        <f t="shared" si="10"/>
        <v>34.53</v>
      </c>
      <c r="CO6" s="35">
        <f t="shared" si="10"/>
        <v>34.950000000000003</v>
      </c>
      <c r="CP6" s="35">
        <f t="shared" si="10"/>
        <v>35.369999999999997</v>
      </c>
      <c r="CQ6" s="35">
        <f t="shared" si="10"/>
        <v>49.77</v>
      </c>
      <c r="CR6" s="35">
        <f t="shared" si="10"/>
        <v>49.22</v>
      </c>
      <c r="CS6" s="35">
        <f t="shared" si="10"/>
        <v>49.08</v>
      </c>
      <c r="CT6" s="35">
        <f t="shared" si="10"/>
        <v>49.32</v>
      </c>
      <c r="CU6" s="35">
        <f t="shared" si="10"/>
        <v>50.24</v>
      </c>
      <c r="CV6" s="34" t="str">
        <f>IF(CV7="","",IF(CV7="-","【-】","【"&amp;SUBSTITUTE(TEXT(CV7,"#,##0.00"),"-","△")&amp;"】"))</f>
        <v>【60.41】</v>
      </c>
      <c r="CW6" s="35">
        <f>IF(CW7="",NA(),CW7)</f>
        <v>72.37</v>
      </c>
      <c r="CX6" s="35">
        <f t="shared" ref="CX6:DF6" si="11">IF(CX7="",NA(),CX7)</f>
        <v>71.87</v>
      </c>
      <c r="CY6" s="35">
        <f t="shared" si="11"/>
        <v>78.78</v>
      </c>
      <c r="CZ6" s="35">
        <f t="shared" si="11"/>
        <v>75.72</v>
      </c>
      <c r="DA6" s="35">
        <f t="shared" si="11"/>
        <v>73.88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51.48</v>
      </c>
      <c r="DI6" s="35">
        <f t="shared" ref="DI6:DQ6" si="12">IF(DI7="",NA(),DI7)</f>
        <v>54.37</v>
      </c>
      <c r="DJ6" s="35">
        <f t="shared" si="12"/>
        <v>56.77</v>
      </c>
      <c r="DK6" s="35">
        <f t="shared" si="12"/>
        <v>55.71</v>
      </c>
      <c r="DL6" s="35">
        <f t="shared" si="12"/>
        <v>56.66</v>
      </c>
      <c r="DM6" s="35">
        <f t="shared" si="12"/>
        <v>36.43</v>
      </c>
      <c r="DN6" s="35">
        <f t="shared" si="12"/>
        <v>46.12</v>
      </c>
      <c r="DO6" s="35">
        <f t="shared" si="12"/>
        <v>47.44</v>
      </c>
      <c r="DP6" s="35">
        <f t="shared" si="12"/>
        <v>48.3</v>
      </c>
      <c r="DQ6" s="35">
        <f t="shared" si="12"/>
        <v>45.14</v>
      </c>
      <c r="DR6" s="34" t="str">
        <f>IF(DR7="","",IF(DR7="-","【-】","【"&amp;SUBSTITUTE(TEXT(DR7,"#,##0.00"),"-","△")&amp;"】"))</f>
        <v>【48.12】</v>
      </c>
      <c r="DS6" s="35">
        <f>IF(DS7="",NA(),DS7)</f>
        <v>24.48</v>
      </c>
      <c r="DT6" s="35">
        <f t="shared" ref="DT6:EB6" si="13">IF(DT7="",NA(),DT7)</f>
        <v>22.76</v>
      </c>
      <c r="DU6" s="35">
        <f t="shared" si="13"/>
        <v>15.07</v>
      </c>
      <c r="DV6" s="35">
        <f t="shared" si="13"/>
        <v>29.74</v>
      </c>
      <c r="DW6" s="35">
        <f t="shared" si="13"/>
        <v>27.7</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1.39</v>
      </c>
      <c r="EE6" s="35">
        <f t="shared" ref="EE6:EM6" si="14">IF(EE7="",NA(),EE7)</f>
        <v>1.72</v>
      </c>
      <c r="EF6" s="35">
        <f t="shared" si="14"/>
        <v>1.1499999999999999</v>
      </c>
      <c r="EG6" s="35">
        <f t="shared" si="14"/>
        <v>1.19</v>
      </c>
      <c r="EH6" s="35">
        <f t="shared" si="14"/>
        <v>1.92</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75221</v>
      </c>
      <c r="D7" s="37">
        <v>46</v>
      </c>
      <c r="E7" s="37">
        <v>1</v>
      </c>
      <c r="F7" s="37">
        <v>0</v>
      </c>
      <c r="G7" s="37">
        <v>1</v>
      </c>
      <c r="H7" s="37" t="s">
        <v>104</v>
      </c>
      <c r="I7" s="37" t="s">
        <v>105</v>
      </c>
      <c r="J7" s="37" t="s">
        <v>106</v>
      </c>
      <c r="K7" s="37" t="s">
        <v>107</v>
      </c>
      <c r="L7" s="37" t="s">
        <v>108</v>
      </c>
      <c r="M7" s="37" t="s">
        <v>109</v>
      </c>
      <c r="N7" s="38" t="s">
        <v>110</v>
      </c>
      <c r="O7" s="38">
        <v>70.53</v>
      </c>
      <c r="P7" s="38">
        <v>49.31</v>
      </c>
      <c r="Q7" s="38">
        <v>4428</v>
      </c>
      <c r="R7" s="38">
        <v>10464</v>
      </c>
      <c r="S7" s="38">
        <v>125.18</v>
      </c>
      <c r="T7" s="38">
        <v>83.59</v>
      </c>
      <c r="U7" s="38">
        <v>5116</v>
      </c>
      <c r="V7" s="38">
        <v>9.7899999999999991</v>
      </c>
      <c r="W7" s="38">
        <v>522.57000000000005</v>
      </c>
      <c r="X7" s="38">
        <v>103.41</v>
      </c>
      <c r="Y7" s="38">
        <v>107.26</v>
      </c>
      <c r="Z7" s="38">
        <v>106.17</v>
      </c>
      <c r="AA7" s="38">
        <v>104.91</v>
      </c>
      <c r="AB7" s="38">
        <v>107.63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446.6</v>
      </c>
      <c r="AU7" s="38">
        <v>159.1</v>
      </c>
      <c r="AV7" s="38">
        <v>161.83000000000001</v>
      </c>
      <c r="AW7" s="38">
        <v>181.95</v>
      </c>
      <c r="AX7" s="38">
        <v>225.36</v>
      </c>
      <c r="AY7" s="38">
        <v>1164.51</v>
      </c>
      <c r="AZ7" s="38">
        <v>434.72</v>
      </c>
      <c r="BA7" s="38">
        <v>416.14</v>
      </c>
      <c r="BB7" s="38">
        <v>371.89</v>
      </c>
      <c r="BC7" s="38">
        <v>293.23</v>
      </c>
      <c r="BD7" s="38">
        <v>264.33999999999997</v>
      </c>
      <c r="BE7" s="38">
        <v>495.51</v>
      </c>
      <c r="BF7" s="38">
        <v>422.31</v>
      </c>
      <c r="BG7" s="38">
        <v>403.67</v>
      </c>
      <c r="BH7" s="38">
        <v>406.94</v>
      </c>
      <c r="BI7" s="38">
        <v>412.18</v>
      </c>
      <c r="BJ7" s="38">
        <v>498.27</v>
      </c>
      <c r="BK7" s="38">
        <v>495.76</v>
      </c>
      <c r="BL7" s="38">
        <v>487.22</v>
      </c>
      <c r="BM7" s="38">
        <v>483.11</v>
      </c>
      <c r="BN7" s="38">
        <v>542.29999999999995</v>
      </c>
      <c r="BO7" s="38">
        <v>274.27</v>
      </c>
      <c r="BP7" s="38">
        <v>86.6</v>
      </c>
      <c r="BQ7" s="38">
        <v>94.17</v>
      </c>
      <c r="BR7" s="38">
        <v>93.41</v>
      </c>
      <c r="BS7" s="38">
        <v>92.05</v>
      </c>
      <c r="BT7" s="38">
        <v>91.3</v>
      </c>
      <c r="BU7" s="38">
        <v>90.64</v>
      </c>
      <c r="BV7" s="38">
        <v>93.66</v>
      </c>
      <c r="BW7" s="38">
        <v>92.76</v>
      </c>
      <c r="BX7" s="38">
        <v>93.28</v>
      </c>
      <c r="BY7" s="38">
        <v>87.51</v>
      </c>
      <c r="BZ7" s="38">
        <v>104.36</v>
      </c>
      <c r="CA7" s="38">
        <v>282.23</v>
      </c>
      <c r="CB7" s="38">
        <v>260.01</v>
      </c>
      <c r="CC7" s="38">
        <v>263.12</v>
      </c>
      <c r="CD7" s="38">
        <v>266.58999999999997</v>
      </c>
      <c r="CE7" s="38">
        <v>270.88</v>
      </c>
      <c r="CF7" s="38">
        <v>213.52</v>
      </c>
      <c r="CG7" s="38">
        <v>208.21</v>
      </c>
      <c r="CH7" s="38">
        <v>208.67</v>
      </c>
      <c r="CI7" s="38">
        <v>208.29</v>
      </c>
      <c r="CJ7" s="38">
        <v>218.42</v>
      </c>
      <c r="CK7" s="38">
        <v>165.71</v>
      </c>
      <c r="CL7" s="38">
        <v>37.229999999999997</v>
      </c>
      <c r="CM7" s="38">
        <v>38.43</v>
      </c>
      <c r="CN7" s="38">
        <v>34.53</v>
      </c>
      <c r="CO7" s="38">
        <v>34.950000000000003</v>
      </c>
      <c r="CP7" s="38">
        <v>35.369999999999997</v>
      </c>
      <c r="CQ7" s="38">
        <v>49.77</v>
      </c>
      <c r="CR7" s="38">
        <v>49.22</v>
      </c>
      <c r="CS7" s="38">
        <v>49.08</v>
      </c>
      <c r="CT7" s="38">
        <v>49.32</v>
      </c>
      <c r="CU7" s="38">
        <v>50.24</v>
      </c>
      <c r="CV7" s="38">
        <v>60.41</v>
      </c>
      <c r="CW7" s="38">
        <v>72.37</v>
      </c>
      <c r="CX7" s="38">
        <v>71.87</v>
      </c>
      <c r="CY7" s="38">
        <v>78.78</v>
      </c>
      <c r="CZ7" s="38">
        <v>75.72</v>
      </c>
      <c r="DA7" s="38">
        <v>73.88</v>
      </c>
      <c r="DB7" s="38">
        <v>79.98</v>
      </c>
      <c r="DC7" s="38">
        <v>79.48</v>
      </c>
      <c r="DD7" s="38">
        <v>79.3</v>
      </c>
      <c r="DE7" s="38">
        <v>79.34</v>
      </c>
      <c r="DF7" s="38">
        <v>78.650000000000006</v>
      </c>
      <c r="DG7" s="38">
        <v>89.93</v>
      </c>
      <c r="DH7" s="38">
        <v>51.48</v>
      </c>
      <c r="DI7" s="38">
        <v>54.37</v>
      </c>
      <c r="DJ7" s="38">
        <v>56.77</v>
      </c>
      <c r="DK7" s="38">
        <v>55.71</v>
      </c>
      <c r="DL7" s="38">
        <v>56.66</v>
      </c>
      <c r="DM7" s="38">
        <v>36.43</v>
      </c>
      <c r="DN7" s="38">
        <v>46.12</v>
      </c>
      <c r="DO7" s="38">
        <v>47.44</v>
      </c>
      <c r="DP7" s="38">
        <v>48.3</v>
      </c>
      <c r="DQ7" s="38">
        <v>45.14</v>
      </c>
      <c r="DR7" s="38">
        <v>48.12</v>
      </c>
      <c r="DS7" s="38">
        <v>24.48</v>
      </c>
      <c r="DT7" s="38">
        <v>22.76</v>
      </c>
      <c r="DU7" s="38">
        <v>15.07</v>
      </c>
      <c r="DV7" s="38">
        <v>29.74</v>
      </c>
      <c r="DW7" s="38">
        <v>27.7</v>
      </c>
      <c r="DX7" s="38">
        <v>8.7200000000000006</v>
      </c>
      <c r="DY7" s="38">
        <v>9.86</v>
      </c>
      <c r="DZ7" s="38">
        <v>11.16</v>
      </c>
      <c r="EA7" s="38">
        <v>12.43</v>
      </c>
      <c r="EB7" s="38">
        <v>13.58</v>
      </c>
      <c r="EC7" s="38">
        <v>15.89</v>
      </c>
      <c r="ED7" s="38">
        <v>1.39</v>
      </c>
      <c r="EE7" s="38">
        <v>1.72</v>
      </c>
      <c r="EF7" s="38">
        <v>1.1499999999999999</v>
      </c>
      <c r="EG7" s="38">
        <v>1.19</v>
      </c>
      <c r="EH7" s="38">
        <v>1.92</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2018-12-03T08:27:30Z</dcterms:created>
  <dcterms:modified xsi:type="dcterms:W3CDTF">2019-02-01T08:38:29Z</dcterms:modified>
  <cp:category/>
</cp:coreProperties>
</file>