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4uZt41Bej4mg1qBLVaYPv8EyPNvUl2emdRf+pAbk1D+DykCOLFohaac0AwWCVkry0403VS0PK93/hjfT0sKVg==" workbookSaltValue="kZPqDeKrDsvvLzfmx5caG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<sst xmlns="http://schemas.openxmlformats.org/spreadsheetml/2006/main" count="237" uniqueCount="123">
  <si>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</si>
  <si>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</si>
  <si>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</si>
  <si>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</si>
  <si>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</si>
  <si>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</si>
  <si>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</si>
  <si>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</si>
  <si>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</si>
  <si>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</si>
  <si>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</si>
  <si>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</si>
  <si>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</si>
  <si>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</si>
  <si>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</si>
  <si>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</si>
  <si>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</si>
  <si>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</si>
  <si>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</si>
  <si>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</si>
  <si>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</si>
  <si>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</si>
  <si>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</si>
  <si>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</si>
  <si>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</si>
  <si>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</si>
  <si>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</si>
  <si>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</si>
  <si>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</si>
  <si>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</si>
  <si>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</si>
  <si>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</si>
  <si>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</si>
  <si>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</si>
  <si>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</si>
  <si>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</si>
  <si>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</si>
  <si>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</si>
  <si>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</si>
  <si>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</si>
  <si>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</si>
  <si>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</si>
  <si>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</si>
  <si>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</si>
  <si>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</si>
  <si>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</si>
  <si>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</si>
  <si>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</si>
  <si>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</si>
  <si>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</si>
  <si>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</si>
  <si>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</si>
  <si>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</si>
  <si>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</si>
  <si>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</si>
  <si>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</si>
  <si>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</si>
  <si>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</si>
  <si>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</si>
  <si>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</si>
  <si>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</si>
  <si>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</si>
  <si>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</si>
  <si>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</si>
  <si>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</si>
  <si>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</si>
  <si>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</si>
  <si>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</si>
  <si>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</si>
  <si>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</si>
  <si>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</si>
  <si>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</si>
  <si>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</si>
  <si>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</si>
  <si>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</si>
  <si>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</si>
  <si>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</si>
  <si>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</si>
  <si>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</si>
  <si>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</si>
  <si>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</si>
  <si>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</si>
  <si>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</si>
  <si>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</si>
  <si>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</si>
  <si>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</si>
  <si>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</si>
  <si>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</si>
  <si>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</si>
  <si>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</si>
  <si>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</si>
  <si>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</si>
  <si>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</si>
  <si>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</si>
  <si>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</si>
  <si>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</si>
  <si>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</si>
  <si>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</si>
  <si>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</si>
  <si>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</si>
  <si>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</si>
  <si>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</si>
  <si>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</si>
  <si>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</si>
  <si>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</si>
  <si>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</si>
  <si>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</si>
  <si>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中島村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</si>
  <si>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</si>
  <si>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</si>
  <si>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</si>
  <si>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</si>
  <si>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</si>
  <si>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</si>
  <si>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</si>
  <si>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</si>
  <si>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</si>
  <si>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</si>
  <si>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</si>
  <si>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</si>
  <si>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をみるとどちらも100%を下回っており、一般会計からの繰入金等によって運営している状況である。施説の利用率は類似団体平均値より低く、利用率を増加する余地はあるが、人口が減少傾向にあるため、今後は使用料収入の大幅な増加はあまり見込めない。そのため、引き続き経営改善を図り、これ以上経営が悪化する場合は料金水準の見直し等も必要になると考えられる。</t>
    <rPh sb="1" eb="4">
      <t>シュウエキテキ</t>
    </rPh>
    <rPh sb="4" eb="6">
      <t>シュウシ</t>
    </rPh>
    <rPh sb="6" eb="8">
      <t>ヒリツ</t>
    </rPh>
    <rPh sb="8" eb="9">
      <t>オヨ</t>
    </rPh>
    <rPh sb="10" eb="12">
      <t>ケイヒ</t>
    </rPh>
    <rPh sb="12" eb="14">
      <t>カイシュウ</t>
    </rPh>
    <rPh sb="14" eb="15">
      <t>リツ</t>
    </rPh>
    <rPh sb="28" eb="30">
      <t>シタマワ</t>
    </rPh>
    <rPh sb="35" eb="37">
      <t>イッパン</t>
    </rPh>
    <rPh sb="37" eb="39">
      <t>カイケイ</t>
    </rPh>
    <rPh sb="42" eb="44">
      <t>クリイレ</t>
    </rPh>
    <rPh sb="44" eb="45">
      <t>キン</t>
    </rPh>
    <rPh sb="45" eb="46">
      <t>トウ</t>
    </rPh>
    <rPh sb="50" eb="52">
      <t>ウンエイ</t>
    </rPh>
    <rPh sb="56" eb="58">
      <t>ジョウキョウ</t>
    </rPh>
    <rPh sb="62" eb="63">
      <t>セ</t>
    </rPh>
    <rPh sb="63" eb="64">
      <t>セツ</t>
    </rPh>
    <rPh sb="65" eb="68">
      <t>リヨウリツ</t>
    </rPh>
    <rPh sb="69" eb="71">
      <t>ルイジ</t>
    </rPh>
    <rPh sb="71" eb="73">
      <t>ダンタイ</t>
    </rPh>
    <rPh sb="73" eb="76">
      <t>ヘイキンチ</t>
    </rPh>
    <rPh sb="78" eb="79">
      <t>ヒク</t>
    </rPh>
    <rPh sb="81" eb="84">
      <t>リヨウリツ</t>
    </rPh>
    <rPh sb="85" eb="87">
      <t>ゾウカ</t>
    </rPh>
    <rPh sb="89" eb="91">
      <t>ヨチ</t>
    </rPh>
    <rPh sb="96" eb="98">
      <t>ジンコウ</t>
    </rPh>
    <rPh sb="99" eb="101">
      <t>ゲンショウ</t>
    </rPh>
    <rPh sb="101" eb="103">
      <t>ケイコウ</t>
    </rPh>
    <rPh sb="109" eb="111">
      <t>コンゴ</t>
    </rPh>
    <rPh sb="112" eb="114">
      <t>シヨウ</t>
    </rPh>
    <rPh sb="114" eb="115">
      <t>リョウ</t>
    </rPh>
    <rPh sb="115" eb="117">
      <t>シュウニュウ</t>
    </rPh>
    <rPh sb="118" eb="120">
      <t>オオハバ</t>
    </rPh>
    <rPh sb="121" eb="123">
      <t>ゾウカ</t>
    </rPh>
    <rPh sb="127" eb="129">
      <t>ミコ</t>
    </rPh>
    <rPh sb="138" eb="139">
      <t>ヒ</t>
    </rPh>
    <rPh sb="140" eb="141">
      <t>ツヅ</t>
    </rPh>
    <rPh sb="142" eb="144">
      <t>ケイエイ</t>
    </rPh>
    <rPh sb="144" eb="146">
      <t>カイゼン</t>
    </rPh>
    <rPh sb="147" eb="148">
      <t>ハカ</t>
    </rPh>
    <rPh sb="152" eb="154">
      <t>イジョウ</t>
    </rPh>
    <rPh sb="154" eb="156">
      <t>ケイエイ</t>
    </rPh>
    <rPh sb="157" eb="159">
      <t>アッカ</t>
    </rPh>
    <rPh sb="161" eb="163">
      <t>バアイ</t>
    </rPh>
    <rPh sb="164" eb="166">
      <t>リョウキン</t>
    </rPh>
    <rPh sb="166" eb="168">
      <t>スイジュン</t>
    </rPh>
    <rPh sb="169" eb="171">
      <t>ミナオ</t>
    </rPh>
    <rPh sb="172" eb="173">
      <t>トウ</t>
    </rPh>
    <rPh sb="174" eb="176">
      <t>ヒツヨウ</t>
    </rPh>
    <rPh sb="180" eb="181">
      <t>カンガ</t>
    </rPh>
    <phoneticPr fontId="4"/>
  </si>
  <si>
    <t>　現在、収入の大部分を一般会計からの繰入金等に依存している。今後も施設及び管路の維持管理費（修繕費）は増加していくと考えられるため、計画的な更新や料金水準の見直し等が必要になると考えられる。</t>
    <rPh sb="1" eb="3">
      <t>ゲンザイ</t>
    </rPh>
    <rPh sb="4" eb="6">
      <t>シュウニュウ</t>
    </rPh>
    <rPh sb="7" eb="10">
      <t>ダイブブン</t>
    </rPh>
    <rPh sb="11" eb="13">
      <t>イッパン</t>
    </rPh>
    <rPh sb="13" eb="15">
      <t>カイケイ</t>
    </rPh>
    <rPh sb="18" eb="20">
      <t>クリイレ</t>
    </rPh>
    <rPh sb="20" eb="21">
      <t>キン</t>
    </rPh>
    <rPh sb="21" eb="22">
      <t>トウ</t>
    </rPh>
    <rPh sb="23" eb="25">
      <t>イゾン</t>
    </rPh>
    <rPh sb="30" eb="32">
      <t>コンゴ</t>
    </rPh>
    <rPh sb="33" eb="35">
      <t>シセツ</t>
    </rPh>
    <rPh sb="35" eb="36">
      <t>オヨ</t>
    </rPh>
    <rPh sb="37" eb="39">
      <t>カンロ</t>
    </rPh>
    <rPh sb="40" eb="42">
      <t>イジ</t>
    </rPh>
    <rPh sb="42" eb="44">
      <t>カンリ</t>
    </rPh>
    <rPh sb="44" eb="45">
      <t>ヒ</t>
    </rPh>
    <rPh sb="46" eb="48">
      <t>シュウゼン</t>
    </rPh>
    <rPh sb="48" eb="49">
      <t>ヒ</t>
    </rPh>
    <rPh sb="51" eb="53">
      <t>ゾウカ</t>
    </rPh>
    <rPh sb="58" eb="59">
      <t>カンガ</t>
    </rPh>
    <rPh sb="66" eb="69">
      <t>ケイカクテキ</t>
    </rPh>
    <rPh sb="70" eb="72">
      <t>コウシン</t>
    </rPh>
    <rPh sb="73" eb="75">
      <t>リョウキン</t>
    </rPh>
    <rPh sb="75" eb="77">
      <t>スイジュン</t>
    </rPh>
    <rPh sb="78" eb="80">
      <t>ミナオ</t>
    </rPh>
    <rPh sb="81" eb="82">
      <t>トウ</t>
    </rPh>
    <rPh sb="83" eb="85">
      <t>ヒツヨウ</t>
    </rPh>
    <rPh sb="89" eb="90">
      <t>カンガ</t>
    </rPh>
    <phoneticPr fontId="4"/>
  </si>
  <si>
    <t>　現在管路施設については、異常がある箇所をその都度、修繕している状況である。しかし、有収率をみると平成27年度より減少している。漏水等の可能性が高いためパトロール等により改善を図る。また、施設についても老朽化が進み、今後その改築（更新・長寿命化）等が必要になってくる。そのため、施設及び管路ともに計画的に修繕する必要がある。</t>
    <rPh sb="1" eb="3">
      <t>ゲンザイ</t>
    </rPh>
    <rPh sb="3" eb="5">
      <t>カンロ</t>
    </rPh>
    <rPh sb="5" eb="7">
      <t>シセツ</t>
    </rPh>
    <rPh sb="13" eb="15">
      <t>イジョウ</t>
    </rPh>
    <rPh sb="18" eb="20">
      <t>カショ</t>
    </rPh>
    <rPh sb="23" eb="25">
      <t>ツド</t>
    </rPh>
    <rPh sb="26" eb="28">
      <t>シュウゼン</t>
    </rPh>
    <rPh sb="32" eb="34">
      <t>ジョウキョウ</t>
    </rPh>
    <rPh sb="42" eb="43">
      <t>ユウ</t>
    </rPh>
    <rPh sb="43" eb="44">
      <t>シュウ</t>
    </rPh>
    <rPh sb="44" eb="45">
      <t>リツ</t>
    </rPh>
    <rPh sb="49" eb="51">
      <t>ヘイセイ</t>
    </rPh>
    <rPh sb="53" eb="54">
      <t>ネン</t>
    </rPh>
    <rPh sb="54" eb="55">
      <t>ド</t>
    </rPh>
    <rPh sb="57" eb="59">
      <t>ゲンショウ</t>
    </rPh>
    <rPh sb="64" eb="66">
      <t>ロウスイ</t>
    </rPh>
    <rPh sb="66" eb="67">
      <t>トウ</t>
    </rPh>
    <rPh sb="68" eb="70">
      <t>カノウ</t>
    </rPh>
    <rPh sb="70" eb="71">
      <t>セイ</t>
    </rPh>
    <rPh sb="72" eb="73">
      <t>タカ</t>
    </rPh>
    <rPh sb="81" eb="82">
      <t>トウ</t>
    </rPh>
    <rPh sb="85" eb="87">
      <t>カイゼン</t>
    </rPh>
    <rPh sb="88" eb="89">
      <t>ハカ</t>
    </rPh>
    <rPh sb="94" eb="96">
      <t>シセツ</t>
    </rPh>
    <rPh sb="101" eb="104">
      <t>ロウキュウカ</t>
    </rPh>
    <rPh sb="105" eb="106">
      <t>スス</t>
    </rPh>
    <rPh sb="108" eb="109">
      <t>コン</t>
    </rPh>
    <rPh sb="109" eb="110">
      <t>ゴ</t>
    </rPh>
    <rPh sb="112" eb="114">
      <t>カイチク</t>
    </rPh>
    <rPh sb="115" eb="117">
      <t>コウシン</t>
    </rPh>
    <rPh sb="118" eb="119">
      <t>チョウ</t>
    </rPh>
    <rPh sb="119" eb="122">
      <t>ジュミョウカ</t>
    </rPh>
    <rPh sb="123" eb="124">
      <t>トウ</t>
    </rPh>
    <rPh sb="125" eb="127">
      <t>ヒツヨウ</t>
    </rPh>
    <rPh sb="139" eb="141">
      <t>シセツ</t>
    </rPh>
    <rPh sb="141" eb="142">
      <t>オヨ</t>
    </rPh>
    <rPh sb="143" eb="145">
      <t>カンロ</t>
    </rPh>
    <rPh sb="148" eb="151">
      <t>ケイカクテキ</t>
    </rPh>
    <rPh sb="152" eb="154">
      <t>シュウゼン</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</si>
</sst>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BF-4916-9A38-01571A0BD0BA}"/>
            </c:ext>
          </c:extLst>
        </c:ser>
        <c:dLbls>
          <c:showLegendKey val="0"/>
          <c:showVal val="0"/>
          <c:showCatName val="0"/>
          <c:showSerName val="0"/>
          <c:showPercent val="0"/>
          <c:showBubbleSize val="0"/>
        </c:dLbls>
        <c:gapWidth val="150"/>
        <c:axId val="90011520"/>
        <c:axId val="672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43BF-4916-9A38-01571A0BD0BA}"/>
            </c:ext>
          </c:extLst>
        </c:ser>
        <c:dLbls>
          <c:showLegendKey val="0"/>
          <c:showVal val="0"/>
          <c:showCatName val="0"/>
          <c:showSerName val="0"/>
          <c:showPercent val="0"/>
          <c:showBubbleSize val="0"/>
        </c:dLbls>
        <c:marker val="1"/>
        <c:smooth val="0"/>
        <c:axId val="90011520"/>
        <c:axId val="67281280"/>
      </c:lineChart>
      <c:dateAx>
        <c:axId val="90011520"/>
        <c:scaling>
          <c:orientation val="minMax"/>
        </c:scaling>
        <c:delete val="1"/>
        <c:axPos val="b"/>
        <c:numFmt formatCode="ge" sourceLinked="1"/>
        <c:majorTickMark val="none"/>
        <c:minorTickMark val="none"/>
        <c:tickLblPos val="none"/>
        <c:crossAx val="67281280"/>
        <c:crosses val="autoZero"/>
        <c:auto val="1"/>
        <c:lblOffset val="100"/>
        <c:baseTimeUnit val="years"/>
      </c:dateAx>
      <c:valAx>
        <c:axId val="672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48.75</c:v>
                </c:pt>
                <c:pt idx="1">
                  <c:v>47.89</c:v>
                </c:pt>
                <c:pt idx="2">
                  <c:v>48.03</c:v>
                </c:pt>
                <c:pt idx="3">
                  <c:v>52.46</c:v>
                </c:pt>
                <c:pt idx="4">
                  <c:v>56.16</c:v>
                </c:pt>
              </c:numCache>
            </c:numRef>
          </c:val>
          <c:extLst xmlns:c16r2="http://schemas.microsoft.com/office/drawing/2015/06/chart">
            <c:ext xmlns:c16="http://schemas.microsoft.com/office/drawing/2014/chart" uri="{C3380CC4-5D6E-409C-BE32-E72D297353CC}">
              <c16:uniqueId val="{00000000-5699-4DB2-83C6-26DABB6BEB6F}"/>
            </c:ext>
          </c:extLst>
        </c:ser>
        <c:dLbls>
          <c:showLegendKey val="0"/>
          <c:showVal val="0"/>
          <c:showCatName val="0"/>
          <c:showSerName val="0"/>
          <c:showPercent val="0"/>
          <c:showBubbleSize val="0"/>
        </c:dLbls>
        <c:gapWidth val="150"/>
        <c:axId val="95886336"/>
        <c:axId val="9588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699-4DB2-83C6-26DABB6BEB6F}"/>
            </c:ext>
          </c:extLst>
        </c:ser>
        <c:dLbls>
          <c:showLegendKey val="0"/>
          <c:showVal val="0"/>
          <c:showCatName val="0"/>
          <c:showSerName val="0"/>
          <c:showPercent val="0"/>
          <c:showBubbleSize val="0"/>
        </c:dLbls>
        <c:marker val="1"/>
        <c:smooth val="0"/>
        <c:axId val="95886336"/>
        <c:axId val="95888512"/>
      </c:lineChart>
      <c:dateAx>
        <c:axId val="95886336"/>
        <c:scaling>
          <c:orientation val="minMax"/>
        </c:scaling>
        <c:delete val="1"/>
        <c:axPos val="b"/>
        <c:numFmt formatCode="ge" sourceLinked="1"/>
        <c:majorTickMark val="none"/>
        <c:minorTickMark val="none"/>
        <c:tickLblPos val="none"/>
        <c:crossAx val="95888512"/>
        <c:crosses val="autoZero"/>
        <c:auto val="1"/>
        <c:lblOffset val="100"/>
        <c:baseTimeUnit val="years"/>
      </c:dateAx>
      <c:valAx>
        <c:axId val="95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79.209999999999994</c:v>
                </c:pt>
                <c:pt idx="1">
                  <c:v>81.11</c:v>
                </c:pt>
                <c:pt idx="2">
                  <c:v>82.81</c:v>
                </c:pt>
                <c:pt idx="3">
                  <c:v>75.45</c:v>
                </c:pt>
                <c:pt idx="4">
                  <c:v>70.5</c:v>
                </c:pt>
              </c:numCache>
            </c:numRef>
          </c:val>
          <c:extLst xmlns:c16r2="http://schemas.microsoft.com/office/drawing/2015/06/chart">
            <c:ext xmlns:c16="http://schemas.microsoft.com/office/drawing/2014/chart" uri="{C3380CC4-5D6E-409C-BE32-E72D297353CC}">
              <c16:uniqueId val="{00000000-4905-4490-BB3D-40B673830B27}"/>
            </c:ext>
          </c:extLst>
        </c:ser>
        <c:dLbls>
          <c:showLegendKey val="0"/>
          <c:showVal val="0"/>
          <c:showCatName val="0"/>
          <c:showSerName val="0"/>
          <c:showPercent val="0"/>
          <c:showBubbleSize val="0"/>
        </c:dLbls>
        <c:gapWidth val="150"/>
        <c:axId val="95935872"/>
        <c:axId val="95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4905-4490-BB3D-40B673830B27}"/>
            </c:ext>
          </c:extLst>
        </c:ser>
        <c:dLbls>
          <c:showLegendKey val="0"/>
          <c:showVal val="0"/>
          <c:showCatName val="0"/>
          <c:showSerName val="0"/>
          <c:showPercent val="0"/>
          <c:showBubbleSize val="0"/>
        </c:dLbls>
        <c:marker val="1"/>
        <c:smooth val="0"/>
        <c:axId val="95935872"/>
        <c:axId val="95938048"/>
      </c:lineChart>
      <c:dateAx>
        <c:axId val="95935872"/>
        <c:scaling>
          <c:orientation val="minMax"/>
        </c:scaling>
        <c:delete val="1"/>
        <c:axPos val="b"/>
        <c:numFmt formatCode="ge" sourceLinked="1"/>
        <c:majorTickMark val="none"/>
        <c:minorTickMark val="none"/>
        <c:tickLblPos val="none"/>
        <c:crossAx val="95938048"/>
        <c:crosses val="autoZero"/>
        <c:auto val="1"/>
        <c:lblOffset val="100"/>
        <c:baseTimeUnit val="years"/>
      </c:dateAx>
      <c:valAx>
        <c:axId val="959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71.72</c:v>
                </c:pt>
                <c:pt idx="1">
                  <c:v>74.67</c:v>
                </c:pt>
                <c:pt idx="2">
                  <c:v>75.099999999999994</c:v>
                </c:pt>
                <c:pt idx="3">
                  <c:v>73.89</c:v>
                </c:pt>
                <c:pt idx="4">
                  <c:v>73.900000000000006</c:v>
                </c:pt>
              </c:numCache>
            </c:numRef>
          </c:val>
          <c:extLst xmlns:c16r2="http://schemas.microsoft.com/office/drawing/2015/06/chart">
            <c:ext xmlns:c16="http://schemas.microsoft.com/office/drawing/2014/chart" uri="{C3380CC4-5D6E-409C-BE32-E72D297353CC}">
              <c16:uniqueId val="{00000000-3554-40C1-9985-C659B1514CB4}"/>
            </c:ext>
          </c:extLst>
        </c:ser>
        <c:dLbls>
          <c:showLegendKey val="0"/>
          <c:showVal val="0"/>
          <c:showCatName val="0"/>
          <c:showSerName val="0"/>
          <c:showPercent val="0"/>
          <c:showBubbleSize val="0"/>
        </c:dLbls>
        <c:gapWidth val="150"/>
        <c:axId val="90041728"/>
        <c:axId val="9018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3554-40C1-9985-C659B1514CB4}"/>
            </c:ext>
          </c:extLst>
        </c:ser>
        <c:dLbls>
          <c:showLegendKey val="0"/>
          <c:showVal val="0"/>
          <c:showCatName val="0"/>
          <c:showSerName val="0"/>
          <c:showPercent val="0"/>
          <c:showBubbleSize val="0"/>
        </c:dLbls>
        <c:marker val="1"/>
        <c:smooth val="0"/>
        <c:axId val="90041728"/>
        <c:axId val="90183168"/>
      </c:lineChart>
      <c:dateAx>
        <c:axId val="90041728"/>
        <c:scaling>
          <c:orientation val="minMax"/>
        </c:scaling>
        <c:delete val="1"/>
        <c:axPos val="b"/>
        <c:numFmt formatCode="ge" sourceLinked="1"/>
        <c:majorTickMark val="none"/>
        <c:minorTickMark val="none"/>
        <c:tickLblPos val="none"/>
        <c:crossAx val="90183168"/>
        <c:crosses val="autoZero"/>
        <c:auto val="1"/>
        <c:lblOffset val="100"/>
        <c:baseTimeUnit val="years"/>
      </c:dateAx>
      <c:valAx>
        <c:axId val="901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71-4E4D-9C06-8AF54C943720}"/>
            </c:ext>
          </c:extLst>
        </c:ser>
        <c:dLbls>
          <c:showLegendKey val="0"/>
          <c:showVal val="0"/>
          <c:showCatName val="0"/>
          <c:showSerName val="0"/>
          <c:showPercent val="0"/>
          <c:showBubbleSize val="0"/>
        </c:dLbls>
        <c:gapWidth val="150"/>
        <c:axId val="90226688"/>
        <c:axId val="902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71-4E4D-9C06-8AF54C943720}"/>
            </c:ext>
          </c:extLst>
        </c:ser>
        <c:dLbls>
          <c:showLegendKey val="0"/>
          <c:showVal val="0"/>
          <c:showCatName val="0"/>
          <c:showSerName val="0"/>
          <c:showPercent val="0"/>
          <c:showBubbleSize val="0"/>
        </c:dLbls>
        <c:marker val="1"/>
        <c:smooth val="0"/>
        <c:axId val="90226688"/>
        <c:axId val="90228608"/>
      </c:lineChart>
      <c:dateAx>
        <c:axId val="90226688"/>
        <c:scaling>
          <c:orientation val="minMax"/>
        </c:scaling>
        <c:delete val="1"/>
        <c:axPos val="b"/>
        <c:numFmt formatCode="ge" sourceLinked="1"/>
        <c:majorTickMark val="none"/>
        <c:minorTickMark val="none"/>
        <c:tickLblPos val="none"/>
        <c:crossAx val="90228608"/>
        <c:crosses val="autoZero"/>
        <c:auto val="1"/>
        <c:lblOffset val="100"/>
        <c:baseTimeUnit val="years"/>
      </c:dateAx>
      <c:valAx>
        <c:axId val="902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7A-49EC-8281-155DDDD0C9A2}"/>
            </c:ext>
          </c:extLst>
        </c:ser>
        <c:dLbls>
          <c:showLegendKey val="0"/>
          <c:showVal val="0"/>
          <c:showCatName val="0"/>
          <c:showSerName val="0"/>
          <c:showPercent val="0"/>
          <c:showBubbleSize val="0"/>
        </c:dLbls>
        <c:gapWidth val="150"/>
        <c:axId val="90341760"/>
        <c:axId val="90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7A-49EC-8281-155DDDD0C9A2}"/>
            </c:ext>
          </c:extLst>
        </c:ser>
        <c:dLbls>
          <c:showLegendKey val="0"/>
          <c:showVal val="0"/>
          <c:showCatName val="0"/>
          <c:showSerName val="0"/>
          <c:showPercent val="0"/>
          <c:showBubbleSize val="0"/>
        </c:dLbls>
        <c:marker val="1"/>
        <c:smooth val="0"/>
        <c:axId val="90341760"/>
        <c:axId val="90343680"/>
      </c:lineChart>
      <c:dateAx>
        <c:axId val="90341760"/>
        <c:scaling>
          <c:orientation val="minMax"/>
        </c:scaling>
        <c:delete val="1"/>
        <c:axPos val="b"/>
        <c:numFmt formatCode="ge" sourceLinked="1"/>
        <c:majorTickMark val="none"/>
        <c:minorTickMark val="none"/>
        <c:tickLblPos val="none"/>
        <c:crossAx val="90343680"/>
        <c:crosses val="autoZero"/>
        <c:auto val="1"/>
        <c:lblOffset val="100"/>
        <c:baseTimeUnit val="years"/>
      </c:dateAx>
      <c:valAx>
        <c:axId val="90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FA-44C1-AA2E-C728E8B5387A}"/>
            </c:ext>
          </c:extLst>
        </c:ser>
        <c:dLbls>
          <c:showLegendKey val="0"/>
          <c:showVal val="0"/>
          <c:showCatName val="0"/>
          <c:showSerName val="0"/>
          <c:showPercent val="0"/>
          <c:showBubbleSize val="0"/>
        </c:dLbls>
        <c:gapWidth val="150"/>
        <c:axId val="90376832"/>
        <c:axId val="9039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FA-44C1-AA2E-C728E8B5387A}"/>
            </c:ext>
          </c:extLst>
        </c:ser>
        <c:dLbls>
          <c:showLegendKey val="0"/>
          <c:showVal val="0"/>
          <c:showCatName val="0"/>
          <c:showSerName val="0"/>
          <c:showPercent val="0"/>
          <c:showBubbleSize val="0"/>
        </c:dLbls>
        <c:marker val="1"/>
        <c:smooth val="0"/>
        <c:axId val="90376832"/>
        <c:axId val="90391296"/>
      </c:lineChart>
      <c:dateAx>
        <c:axId val="90376832"/>
        <c:scaling>
          <c:orientation val="minMax"/>
        </c:scaling>
        <c:delete val="1"/>
        <c:axPos val="b"/>
        <c:numFmt formatCode="ge" sourceLinked="1"/>
        <c:majorTickMark val="none"/>
        <c:minorTickMark val="none"/>
        <c:tickLblPos val="none"/>
        <c:crossAx val="90391296"/>
        <c:crosses val="autoZero"/>
        <c:auto val="1"/>
        <c:lblOffset val="100"/>
        <c:baseTimeUnit val="years"/>
      </c:dateAx>
      <c:valAx>
        <c:axId val="903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43-458A-AF10-6F6C62CCF583}"/>
            </c:ext>
          </c:extLst>
        </c:ser>
        <c:dLbls>
          <c:showLegendKey val="0"/>
          <c:showVal val="0"/>
          <c:showCatName val="0"/>
          <c:showSerName val="0"/>
          <c:showPercent val="0"/>
          <c:showBubbleSize val="0"/>
        </c:dLbls>
        <c:gapWidth val="150"/>
        <c:axId val="90420736"/>
        <c:axId val="904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43-458A-AF10-6F6C62CCF583}"/>
            </c:ext>
          </c:extLst>
        </c:ser>
        <c:dLbls>
          <c:showLegendKey val="0"/>
          <c:showVal val="0"/>
          <c:showCatName val="0"/>
          <c:showSerName val="0"/>
          <c:showPercent val="0"/>
          <c:showBubbleSize val="0"/>
        </c:dLbls>
        <c:marker val="1"/>
        <c:smooth val="0"/>
        <c:axId val="90420736"/>
        <c:axId val="90422656"/>
      </c:lineChart>
      <c:dateAx>
        <c:axId val="90420736"/>
        <c:scaling>
          <c:orientation val="minMax"/>
        </c:scaling>
        <c:delete val="1"/>
        <c:axPos val="b"/>
        <c:numFmt formatCode="ge" sourceLinked="1"/>
        <c:majorTickMark val="none"/>
        <c:minorTickMark val="none"/>
        <c:tickLblPos val="none"/>
        <c:crossAx val="90422656"/>
        <c:crosses val="autoZero"/>
        <c:auto val="1"/>
        <c:lblOffset val="100"/>
        <c:baseTimeUnit val="years"/>
      </c:dateAx>
      <c:valAx>
        <c:axId val="904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545.64</c:v>
                </c:pt>
                <c:pt idx="1">
                  <c:v>485.66</c:v>
                </c:pt>
                <c:pt idx="2">
                  <c:v>420.17</c:v>
                </c:pt>
                <c:pt idx="3">
                  <c:v>387.42</c:v>
                </c:pt>
                <c:pt idx="4">
                  <c:v>339.84</c:v>
                </c:pt>
              </c:numCache>
            </c:numRef>
          </c:val>
          <c:extLst xmlns:c16r2="http://schemas.microsoft.com/office/drawing/2015/06/chart">
            <c:ext xmlns:c16="http://schemas.microsoft.com/office/drawing/2014/chart" uri="{C3380CC4-5D6E-409C-BE32-E72D297353CC}">
              <c16:uniqueId val="{00000000-E50F-4D2B-ACA6-96CDF96E6344}"/>
            </c:ext>
          </c:extLst>
        </c:ser>
        <c:dLbls>
          <c:showLegendKey val="0"/>
          <c:showVal val="0"/>
          <c:showCatName val="0"/>
          <c:showSerName val="0"/>
          <c:showPercent val="0"/>
          <c:showBubbleSize val="0"/>
        </c:dLbls>
        <c:gapWidth val="150"/>
        <c:axId val="95704960"/>
        <c:axId val="957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50F-4D2B-ACA6-96CDF96E6344}"/>
            </c:ext>
          </c:extLst>
        </c:ser>
        <c:dLbls>
          <c:showLegendKey val="0"/>
          <c:showVal val="0"/>
          <c:showCatName val="0"/>
          <c:showSerName val="0"/>
          <c:showPercent val="0"/>
          <c:showBubbleSize val="0"/>
        </c:dLbls>
        <c:marker val="1"/>
        <c:smooth val="0"/>
        <c:axId val="95704960"/>
        <c:axId val="95707136"/>
      </c:lineChart>
      <c:dateAx>
        <c:axId val="95704960"/>
        <c:scaling>
          <c:orientation val="minMax"/>
        </c:scaling>
        <c:delete val="1"/>
        <c:axPos val="b"/>
        <c:numFmt formatCode="ge" sourceLinked="1"/>
        <c:majorTickMark val="none"/>
        <c:minorTickMark val="none"/>
        <c:tickLblPos val="none"/>
        <c:crossAx val="95707136"/>
        <c:crosses val="autoZero"/>
        <c:auto val="1"/>
        <c:lblOffset val="100"/>
        <c:baseTimeUnit val="years"/>
      </c:dateAx>
      <c:valAx>
        <c:axId val="957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49.18</c:v>
                </c:pt>
                <c:pt idx="1">
                  <c:v>49.76</c:v>
                </c:pt>
                <c:pt idx="2">
                  <c:v>50.75</c:v>
                </c:pt>
                <c:pt idx="3">
                  <c:v>51.41</c:v>
                </c:pt>
                <c:pt idx="4">
                  <c:v>51.1</c:v>
                </c:pt>
              </c:numCache>
            </c:numRef>
          </c:val>
          <c:extLst xmlns:c16r2="http://schemas.microsoft.com/office/drawing/2015/06/chart">
            <c:ext xmlns:c16="http://schemas.microsoft.com/office/drawing/2014/chart" uri="{C3380CC4-5D6E-409C-BE32-E72D297353CC}">
              <c16:uniqueId val="{00000000-D1E2-4858-90C0-6A031BDB8359}"/>
            </c:ext>
          </c:extLst>
        </c:ser>
        <c:dLbls>
          <c:showLegendKey val="0"/>
          <c:showVal val="0"/>
          <c:showCatName val="0"/>
          <c:showSerName val="0"/>
          <c:showPercent val="0"/>
          <c:showBubbleSize val="0"/>
        </c:dLbls>
        <c:gapWidth val="150"/>
        <c:axId val="95815936"/>
        <c:axId val="958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D1E2-4858-90C0-6A031BDB8359}"/>
            </c:ext>
          </c:extLst>
        </c:ser>
        <c:dLbls>
          <c:showLegendKey val="0"/>
          <c:showVal val="0"/>
          <c:showCatName val="0"/>
          <c:showSerName val="0"/>
          <c:showPercent val="0"/>
          <c:showBubbleSize val="0"/>
        </c:dLbls>
        <c:marker val="1"/>
        <c:smooth val="0"/>
        <c:axId val="95815936"/>
        <c:axId val="95822208"/>
      </c:lineChart>
      <c:dateAx>
        <c:axId val="95815936"/>
        <c:scaling>
          <c:orientation val="minMax"/>
        </c:scaling>
        <c:delete val="1"/>
        <c:axPos val="b"/>
        <c:numFmt formatCode="ge" sourceLinked="1"/>
        <c:majorTickMark val="none"/>
        <c:minorTickMark val="none"/>
        <c:tickLblPos val="none"/>
        <c:crossAx val="95822208"/>
        <c:crosses val="autoZero"/>
        <c:auto val="1"/>
        <c:lblOffset val="100"/>
        <c:baseTimeUnit val="years"/>
      </c:dateAx>
      <c:valAx>
        <c:axId val="958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301.75</c:v>
                </c:pt>
                <c:pt idx="1">
                  <c:v>302.62</c:v>
                </c:pt>
                <c:pt idx="2">
                  <c:v>298.73</c:v>
                </c:pt>
                <c:pt idx="3">
                  <c:v>295.48</c:v>
                </c:pt>
                <c:pt idx="4">
                  <c:v>300.22000000000003</c:v>
                </c:pt>
              </c:numCache>
            </c:numRef>
          </c:val>
          <c:extLst xmlns:c16r2="http://schemas.microsoft.com/office/drawing/2015/06/chart">
            <c:ext xmlns:c16="http://schemas.microsoft.com/office/drawing/2014/chart" uri="{C3380CC4-5D6E-409C-BE32-E72D297353CC}">
              <c16:uniqueId val="{00000000-C8C7-4D68-A87C-C08017C0B73F}"/>
            </c:ext>
          </c:extLst>
        </c:ser>
        <c:dLbls>
          <c:showLegendKey val="0"/>
          <c:showVal val="0"/>
          <c:showCatName val="0"/>
          <c:showSerName val="0"/>
          <c:showPercent val="0"/>
          <c:showBubbleSize val="0"/>
        </c:dLbls>
        <c:gapWidth val="150"/>
        <c:axId val="95844992"/>
        <c:axId val="9585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C8C7-4D68-A87C-C08017C0B73F}"/>
            </c:ext>
          </c:extLst>
        </c:ser>
        <c:dLbls>
          <c:showLegendKey val="0"/>
          <c:showVal val="0"/>
          <c:showCatName val="0"/>
          <c:showSerName val="0"/>
          <c:showPercent val="0"/>
          <c:showBubbleSize val="0"/>
        </c:dLbls>
        <c:marker val="1"/>
        <c:smooth val="0"/>
        <c:axId val="95844992"/>
        <c:axId val="95859456"/>
      </c:lineChart>
      <c:dateAx>
        <c:axId val="95844992"/>
        <c:scaling>
          <c:orientation val="minMax"/>
        </c:scaling>
        <c:delete val="1"/>
        <c:axPos val="b"/>
        <c:numFmt formatCode="ge" sourceLinked="1"/>
        <c:majorTickMark val="none"/>
        <c:minorTickMark val="none"/>
        <c:tickLblPos val="none"/>
        <c:crossAx val="95859456"/>
        <c:crosses val="autoZero"/>
        <c:auto val="1"/>
        <c:lblOffset val="100"/>
        <c:baseTimeUnit val="years"/>
      </c:dateAx>
      <c:valAx>
        <c:axId val="958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中島村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5176</v>
      </c>
      <c r="AM8" s="66"/>
      <c r="AN8" s="66"/>
      <c r="AO8" s="66"/>
      <c r="AP8" s="66"/>
      <c r="AQ8" s="66"/>
      <c r="AR8" s="66"/>
      <c r="AS8" s="66"/>
      <c r="AT8" s="65">
        <f>データ!$S$6</f>
        <v>18.920000000000002</v>
      </c>
      <c r="AU8" s="65"/>
      <c r="AV8" s="65"/>
      <c r="AW8" s="65"/>
      <c r="AX8" s="65"/>
      <c r="AY8" s="65"/>
      <c r="AZ8" s="65"/>
      <c r="BA8" s="65"/>
      <c r="BB8" s="65">
        <f>データ!$T$6</f>
        <v>273.57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96.71</v>
      </c>
      <c r="Q10" s="65"/>
      <c r="R10" s="65"/>
      <c r="S10" s="65"/>
      <c r="T10" s="65"/>
      <c r="U10" s="65"/>
      <c r="V10" s="65"/>
      <c r="W10" s="66">
        <f>データ!$Q$6</f>
        <v>2898</v>
      </c>
      <c r="X10" s="66"/>
      <c r="Y10" s="66"/>
      <c r="Z10" s="66"/>
      <c r="AA10" s="66"/>
      <c r="AB10" s="66"/>
      <c r="AC10" s="66"/>
      <c r="AD10" s="2"/>
      <c r="AE10" s="2"/>
      <c r="AF10" s="2"/>
      <c r="AG10" s="2"/>
      <c r="AH10" s="2"/>
      <c r="AI10" s="2"/>
      <c r="AJ10" s="2"/>
      <c r="AK10" s="2"/>
      <c r="AL10" s="66">
        <f>データ!$U$6</f>
        <v>4970</v>
      </c>
      <c r="AM10" s="66"/>
      <c r="AN10" s="66"/>
      <c r="AO10" s="66"/>
      <c r="AP10" s="66"/>
      <c r="AQ10" s="66"/>
      <c r="AR10" s="66"/>
      <c r="AS10" s="66"/>
      <c r="AT10" s="65">
        <f>データ!$V$6</f>
        <v>18.920000000000002</v>
      </c>
      <c r="AU10" s="65"/>
      <c r="AV10" s="65"/>
      <c r="AW10" s="65"/>
      <c r="AX10" s="65"/>
      <c r="AY10" s="65"/>
      <c r="AZ10" s="65"/>
      <c r="BA10" s="65"/>
      <c r="BB10" s="65">
        <f>データ!$W$6</f>
        <v>262.68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sUTrSIZH+CicV1Ui0D45RB+TNpn2YfW8VUtEgXRBG19gqGDZRrzdNF6UAlRq6/trdiaoScIg/2VwnMeY/ODqLQ==" saltValue="7TdXWQeHGuI9pjpl0pBoT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74659</v>
      </c>
      <c r="D6" s="33">
        <f t="shared" si="3"/>
        <v>47</v>
      </c>
      <c r="E6" s="33">
        <f t="shared" si="3"/>
        <v>1</v>
      </c>
      <c r="F6" s="33">
        <f t="shared" si="3"/>
        <v>0</v>
      </c>
      <c r="G6" s="33">
        <f t="shared" si="3"/>
        <v>0</v>
      </c>
      <c r="H6" s="33" t="str">
        <f t="shared" si="3"/>
        <v>福島県　中島村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96.71</v>
      </c>
      <c r="Q6" s="34">
        <f t="shared" si="3"/>
        <v>2898</v>
      </c>
      <c r="R6" s="34">
        <f t="shared" si="3"/>
        <v>5176</v>
      </c>
      <c r="S6" s="34">
        <f t="shared" si="3"/>
        <v>18.920000000000002</v>
      </c>
      <c r="T6" s="34">
        <f t="shared" si="3"/>
        <v>273.57</v>
      </c>
      <c r="U6" s="34">
        <f t="shared" si="3"/>
        <v>4970</v>
      </c>
      <c r="V6" s="34">
        <f t="shared" si="3"/>
        <v>18.920000000000002</v>
      </c>
      <c r="W6" s="34">
        <f t="shared" si="3"/>
        <v>262.68</v>
      </c>
      <c r="X6" s="35">
        <f>IF(X7="",NA(),X7)</f>
        <v>71.72</v>
      </c>
      <c r="Y6" s="35">
        <f t="shared" ref="Y6:AG6" si="4">IF(Y7="",NA(),Y7)</f>
        <v>74.67</v>
      </c>
      <c r="Z6" s="35">
        <f t="shared" si="4"/>
        <v>75.099999999999994</v>
      </c>
      <c r="AA6" s="35">
        <f t="shared" si="4"/>
        <v>73.89</v>
      </c>
      <c r="AB6" s="35">
        <f t="shared" si="4"/>
        <v>73.900000000000006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545.64</v>
      </c>
      <c r="BF6" s="35">
        <f t="shared" ref="BF6:BN6" si="7">IF(BF7="",NA(),BF7)</f>
        <v>485.66</v>
      </c>
      <c r="BG6" s="35">
        <f t="shared" si="7"/>
        <v>420.17</v>
      </c>
      <c r="BH6" s="35">
        <f t="shared" si="7"/>
        <v>387.42</v>
      </c>
      <c r="BI6" s="35">
        <f t="shared" si="7"/>
        <v>339.84</v>
      </c>
      <c r="BJ6" s="35">
        <f t="shared" si="7"/>
        <v>1113.76</v>
      </c>
      <c r="BK6" s="35">
        <f t="shared" si="7"/>
        <v>1125.69</v>
      </c>
      <c r="BL6" s="35">
        <f t="shared" si="7"/>
        <v>1134.67</v>
      </c>
      <c r="BM6" s="35">
        <f t="shared" si="7"/>
        <v>1144.79</v>
      </c>
      <c r="BN6" s="35">
        <f t="shared" si="7"/>
        <v>1061.58</v>
      </c>
      <c r="BO6" s="34" t="str">
        <f>IF(BO7="","",IF(BO7="-","【-】","【"&amp;SUBSTITUTE(TEXT(BO7,"#,##0.00"),"-","△")&amp;"】"))</f>
        <v>【1,141.75】</v>
      </c>
      <c r="BP6" s="35">
        <f>IF(BP7="",NA(),BP7)</f>
        <v>49.18</v>
      </c>
      <c r="BQ6" s="35">
        <f t="shared" ref="BQ6:BY6" si="8">IF(BQ7="",NA(),BQ7)</f>
        <v>49.76</v>
      </c>
      <c r="BR6" s="35">
        <f t="shared" si="8"/>
        <v>50.75</v>
      </c>
      <c r="BS6" s="35">
        <f t="shared" si="8"/>
        <v>51.41</v>
      </c>
      <c r="BT6" s="35">
        <f t="shared" si="8"/>
        <v>51.1</v>
      </c>
      <c r="BU6" s="35">
        <f t="shared" si="8"/>
        <v>34.25</v>
      </c>
      <c r="BV6" s="35">
        <f t="shared" si="8"/>
        <v>46.48</v>
      </c>
      <c r="BW6" s="35">
        <f t="shared" si="8"/>
        <v>40.6</v>
      </c>
      <c r="BX6" s="35">
        <f t="shared" si="8"/>
        <v>56.04</v>
      </c>
      <c r="BY6" s="35">
        <f t="shared" si="8"/>
        <v>58.52</v>
      </c>
      <c r="BZ6" s="34" t="str">
        <f>IF(BZ7="","",IF(BZ7="-","【-】","【"&amp;SUBSTITUTE(TEXT(BZ7,"#,##0.00"),"-","△")&amp;"】"))</f>
        <v>【54.93】</v>
      </c>
      <c r="CA6" s="35">
        <f>IF(CA7="",NA(),CA7)</f>
        <v>301.75</v>
      </c>
      <c r="CB6" s="35">
        <f t="shared" ref="CB6:CJ6" si="9">IF(CB7="",NA(),CB7)</f>
        <v>302.62</v>
      </c>
      <c r="CC6" s="35">
        <f t="shared" si="9"/>
        <v>298.73</v>
      </c>
      <c r="CD6" s="35">
        <f t="shared" si="9"/>
        <v>295.48</v>
      </c>
      <c r="CE6" s="35">
        <f t="shared" si="9"/>
        <v>300.22000000000003</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48.75</v>
      </c>
      <c r="CM6" s="35">
        <f t="shared" ref="CM6:CU6" si="10">IF(CM7="",NA(),CM7)</f>
        <v>47.89</v>
      </c>
      <c r="CN6" s="35">
        <f t="shared" si="10"/>
        <v>48.03</v>
      </c>
      <c r="CO6" s="35">
        <f t="shared" si="10"/>
        <v>52.46</v>
      </c>
      <c r="CP6" s="35">
        <f t="shared" si="10"/>
        <v>56.16</v>
      </c>
      <c r="CQ6" s="35">
        <f t="shared" si="10"/>
        <v>57.55</v>
      </c>
      <c r="CR6" s="35">
        <f t="shared" si="10"/>
        <v>57.43</v>
      </c>
      <c r="CS6" s="35">
        <f t="shared" si="10"/>
        <v>57.29</v>
      </c>
      <c r="CT6" s="35">
        <f t="shared" si="10"/>
        <v>55.9</v>
      </c>
      <c r="CU6" s="35">
        <f t="shared" si="10"/>
        <v>57.3</v>
      </c>
      <c r="CV6" s="34" t="str">
        <f>IF(CV7="","",IF(CV7="-","【-】","【"&amp;SUBSTITUTE(TEXT(CV7,"#,##0.00"),"-","△")&amp;"】"))</f>
        <v>【56.91】</v>
      </c>
      <c r="CW6" s="35">
        <f>IF(CW7="",NA(),CW7)</f>
        <v>79.209999999999994</v>
      </c>
      <c r="CX6" s="35">
        <f t="shared" ref="CX6:DF6" si="11">IF(CX7="",NA(),CX7)</f>
        <v>81.11</v>
      </c>
      <c r="CY6" s="35">
        <f t="shared" si="11"/>
        <v>82.81</v>
      </c>
      <c r="CZ6" s="35">
        <f t="shared" si="11"/>
        <v>75.45</v>
      </c>
      <c r="DA6" s="35">
        <f t="shared" si="11"/>
        <v>70.5</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74659</v>
      </c>
      <c r="D7" s="37">
        <v>47</v>
      </c>
      <c r="E7" s="37">
        <v>1</v>
      </c>
      <c r="F7" s="37">
        <v>0</v>
      </c>
      <c r="G7" s="37">
        <v>0</v>
      </c>
      <c r="H7" s="37" t="s">
        <v>107</v>
      </c>
      <c r="I7" s="37" t="s">
        <v>108</v>
      </c>
      <c r="J7" s="37" t="s">
        <v>109</v>
      </c>
      <c r="K7" s="37" t="s">
        <v>110</v>
      </c>
      <c r="L7" s="37" t="s">
        <v>111</v>
      </c>
      <c r="M7" s="37" t="s">
        <v>112</v>
      </c>
      <c r="N7" s="38" t="s">
        <v>113</v>
      </c>
      <c r="O7" s="38" t="s">
        <v>114</v>
      </c>
      <c r="P7" s="38">
        <v>96.71</v>
      </c>
      <c r="Q7" s="38">
        <v>2898</v>
      </c>
      <c r="R7" s="38">
        <v>5176</v>
      </c>
      <c r="S7" s="38">
        <v>18.920000000000002</v>
      </c>
      <c r="T7" s="38">
        <v>273.57</v>
      </c>
      <c r="U7" s="38">
        <v>4970</v>
      </c>
      <c r="V7" s="38">
        <v>18.920000000000002</v>
      </c>
      <c r="W7" s="38">
        <v>262.68</v>
      </c>
      <c r="X7" s="38">
        <v>71.72</v>
      </c>
      <c r="Y7" s="38">
        <v>74.67</v>
      </c>
      <c r="Z7" s="38">
        <v>75.099999999999994</v>
      </c>
      <c r="AA7" s="38">
        <v>73.89</v>
      </c>
      <c r="AB7" s="38">
        <v>73.900000000000006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545.64</v>
      </c>
      <c r="BF7" s="38">
        <v>485.66</v>
      </c>
      <c r="BG7" s="38">
        <v>420.17</v>
      </c>
      <c r="BH7" s="38">
        <v>387.42</v>
      </c>
      <c r="BI7" s="38">
        <v>339.84</v>
      </c>
      <c r="BJ7" s="38">
        <v>1113.76</v>
      </c>
      <c r="BK7" s="38">
        <v>1125.69</v>
      </c>
      <c r="BL7" s="38">
        <v>1134.67</v>
      </c>
      <c r="BM7" s="38">
        <v>1144.79</v>
      </c>
      <c r="BN7" s="38">
        <v>1061.58</v>
      </c>
      <c r="BO7" s="38">
        <v>1141.75</v>
      </c>
      <c r="BP7" s="38">
        <v>49.18</v>
      </c>
      <c r="BQ7" s="38">
        <v>49.76</v>
      </c>
      <c r="BR7" s="38">
        <v>50.75</v>
      </c>
      <c r="BS7" s="38">
        <v>51.41</v>
      </c>
      <c r="BT7" s="38">
        <v>51.1</v>
      </c>
      <c r="BU7" s="38">
        <v>34.25</v>
      </c>
      <c r="BV7" s="38">
        <v>46.48</v>
      </c>
      <c r="BW7" s="38">
        <v>40.6</v>
      </c>
      <c r="BX7" s="38">
        <v>56.04</v>
      </c>
      <c r="BY7" s="38">
        <v>58.52</v>
      </c>
      <c r="BZ7" s="38">
        <v>54.93</v>
      </c>
      <c r="CA7" s="38">
        <v>301.75</v>
      </c>
      <c r="CB7" s="38">
        <v>302.62</v>
      </c>
      <c r="CC7" s="38">
        <v>298.73</v>
      </c>
      <c r="CD7" s="38">
        <v>295.48</v>
      </c>
      <c r="CE7" s="38">
        <v>300.22000000000003</v>
      </c>
      <c r="CF7" s="38">
        <v>501.18</v>
      </c>
      <c r="CG7" s="38">
        <v>376.61</v>
      </c>
      <c r="CH7" s="38">
        <v>440.03</v>
      </c>
      <c r="CI7" s="38">
        <v>304.35000000000002</v>
      </c>
      <c r="CJ7" s="38">
        <v>296.3</v>
      </c>
      <c r="CK7" s="38">
        <v>292.18</v>
      </c>
      <c r="CL7" s="38">
        <v>48.75</v>
      </c>
      <c r="CM7" s="38">
        <v>47.89</v>
      </c>
      <c r="CN7" s="38">
        <v>48.03</v>
      </c>
      <c r="CO7" s="38">
        <v>52.46</v>
      </c>
      <c r="CP7" s="38">
        <v>56.16</v>
      </c>
      <c r="CQ7" s="38">
        <v>57.55</v>
      </c>
      <c r="CR7" s="38">
        <v>57.43</v>
      </c>
      <c r="CS7" s="38">
        <v>57.29</v>
      </c>
      <c r="CT7" s="38">
        <v>55.9</v>
      </c>
      <c r="CU7" s="38">
        <v>57.3</v>
      </c>
      <c r="CV7" s="38">
        <v>56.91</v>
      </c>
      <c r="CW7" s="38">
        <v>79.209999999999994</v>
      </c>
      <c r="CX7" s="38">
        <v>81.11</v>
      </c>
      <c r="CY7" s="38">
        <v>82.81</v>
      </c>
      <c r="CZ7" s="38">
        <v>75.45</v>
      </c>
      <c r="DA7" s="38">
        <v>70.5</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dcterms:created xsi:type="dcterms:W3CDTF">2018-12-03T08:42:12Z</dcterms:created>
  <dcterms:modified xsi:type="dcterms:W3CDTF">2019-01-28T11:35:16Z</dcterms:modified>
</cp:coreProperties>
</file>