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KqgdalOhhtgr2DKfDcPcjzu0Ja2rZp2+qRSvkU3H8J9DexudV92jYeeUOy3CHeMkVyTyglzSa52zJ/QGjCdvw==" workbookSaltValue="UkZqbH/hIarptV8es81b6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<sst xmlns="http://schemas.openxmlformats.org/spreadsheetml/2006/main" count="301" uniqueCount="122">
  <si>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</si>
  <si>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</si>
  <si>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</si>
  <si>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</si>
  <si>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</si>
  <si>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</si>
  <si>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</si>
  <si>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</si>
  <si>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</si>
  <si>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</si>
  <si>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</si>
  <si>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</si>
  <si>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</si>
  <si>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</si>
  <si>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</si>
  <si>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</si>
  <si>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</si>
  <si>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</si>
  <si>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</si>
  <si>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</si>
  <si>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</si>
  <si>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</si>
  <si>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</si>
  <si>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</si>
  <si>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</si>
  <si>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</si>
  <si>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</si>
  <si>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</si>
  <si>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</si>
  <si>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</si>
  <si>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</si>
  <si>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</si>
  <si>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</si>
  <si>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</si>
  <si>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</si>
  <si>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</si>
  <si>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</si>
  <si>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</si>
  <si>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</si>
  <si>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</si>
  <si>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</si>
  <si>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</si>
  <si>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</si>
  <si>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</si>
  <si>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</si>
  <si>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</si>
  <si>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</si>
  <si>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</si>
  <si>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</si>
  <si>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</si>
  <si>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</si>
  <si>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</si>
  <si>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</si>
  <si>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</si>
  <si>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</si>
  <si>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</si>
  <si>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</si>
  <si>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</si>
  <si>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</si>
  <si>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</si>
  <si>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</si>
  <si>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</si>
  <si>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</si>
  <si>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</si>
  <si>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</si>
  <si>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</si>
  <si>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</si>
  <si>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</si>
  <si>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</si>
  <si>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</si>
  <si>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</si>
  <si>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</si>
  <si>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</si>
  <si>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</si>
  <si>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</si>
  <si>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</si>
  <si>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</si>
  <si>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</si>
  <si>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</si>
  <si>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</si>
  <si>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</si>
  <si>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</si>
  <si>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</si>
  <si>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</si>
  <si>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</si>
  <si>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</si>
  <si>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</si>
  <si>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</si>
  <si>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</si>
  <si>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</si>
  <si>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</si>
  <si>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</si>
  <si>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</si>
  <si>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</si>
  <si>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</si>
  <si>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</si>
  <si>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</si>
  <si>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</si>
  <si>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</si>
  <si>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</si>
  <si>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</si>
  <si>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</si>
  <si>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</si>
  <si>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</si>
  <si>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</si>
  <si>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</si>
  <si>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</si>
  <si>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</si>
  <si>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</si>
  <si>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</si>
  <si>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</si>
  <si>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</si>
  <si>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</si>
  <si>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</si>
  <si>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</si>
  <si>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</si>
  <si>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</si>
  <si>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</si>
  <si>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</si>
  <si>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においては、一番古い処理区の供用開始が平成13年度と、まだ経過年数が浅いために、管渠等の老朽化が生じていないことから有形固定資産減価償却率、管渠老朽化率、管渠改善率については、類似団体や全国平均値を下回っている状況です。</t>
    <rPh sb="1" eb="3">
      <t>ホンシ</t>
    </rPh>
    <rPh sb="9" eb="11">
      <t>イチバン</t>
    </rPh>
    <rPh sb="11" eb="12">
      <t>フル</t>
    </rPh>
    <rPh sb="13" eb="15">
      <t>ショリ</t>
    </rPh>
    <rPh sb="15" eb="16">
      <t>ク</t>
    </rPh>
    <rPh sb="17" eb="19">
      <t>キョウヨウ</t>
    </rPh>
    <rPh sb="19" eb="21">
      <t>カイシ</t>
    </rPh>
    <rPh sb="22" eb="24">
      <t>ヘイセイ</t>
    </rPh>
    <rPh sb="26" eb="28">
      <t>ネンド</t>
    </rPh>
    <rPh sb="32" eb="34">
      <t>ケイカ</t>
    </rPh>
    <rPh sb="34" eb="36">
      <t>ネンスウ</t>
    </rPh>
    <rPh sb="37" eb="38">
      <t>アサ</t>
    </rPh>
    <rPh sb="43" eb="45">
      <t>カンキョ</t>
    </rPh>
    <rPh sb="45" eb="46">
      <t>トウ</t>
    </rPh>
    <rPh sb="47" eb="50">
      <t>ロウキュウカ</t>
    </rPh>
    <rPh sb="51" eb="52">
      <t>ショウ</t>
    </rPh>
    <rPh sb="61" eb="63">
      <t>ユウケイ</t>
    </rPh>
    <rPh sb="63" eb="65">
      <t>コテイ</t>
    </rPh>
    <rPh sb="65" eb="67">
      <t>シサン</t>
    </rPh>
    <rPh sb="67" eb="69">
      <t>ゲンカ</t>
    </rPh>
    <rPh sb="69" eb="71">
      <t>ショウキャク</t>
    </rPh>
    <rPh sb="71" eb="72">
      <t>リツ</t>
    </rPh>
    <rPh sb="73" eb="75">
      <t>カンキョ</t>
    </rPh>
    <rPh sb="75" eb="78">
      <t>ロウキュウカ</t>
    </rPh>
    <rPh sb="78" eb="79">
      <t>リツ</t>
    </rPh>
    <rPh sb="80" eb="82">
      <t>カンキョ</t>
    </rPh>
    <rPh sb="82" eb="84">
      <t>カイゼン</t>
    </rPh>
    <rPh sb="84" eb="85">
      <t>リツ</t>
    </rPh>
    <rPh sb="91" eb="93">
      <t>ルイジ</t>
    </rPh>
    <rPh sb="93" eb="95">
      <t>ダンタイ</t>
    </rPh>
    <rPh sb="96" eb="98">
      <t>ゼンコク</t>
    </rPh>
    <rPh sb="98" eb="100">
      <t>ヘイキン</t>
    </rPh>
    <rPh sb="100" eb="101">
      <t>チ</t>
    </rPh>
    <rPh sb="102" eb="104">
      <t>シタマワ</t>
    </rPh>
    <rPh sb="108" eb="110">
      <t>ジョウキョウ</t>
    </rPh>
    <phoneticPr fontId="4"/>
  </si>
  <si>
    <t>　経常収支比率については、100%以下であることから、使用料収入や一般会計からの繰入金（公費負担分）のみでは、維持管理費や支払利息等の経常的な費用を賄えていない状況です。
　累積欠損金比率や流動比率については、経営の健全性の観点からも将来に向けて累積欠損金の解消及び支払能力の確保などを図る必要があります。
　経費回収率については、全国平均値や類似団体平均値を上回ってはいますが、さらなる経営の改善に向け汚水処理費用の削減や適正な使用料収入の確保を図る必要があると考えられます。
　汚水処理原価については、全国平均値等を大きく下回っていることから、比較的、効率的に汚水処理を実施していると言えます。
　施設利用率や水洗化率については、全国平均値等を下回っていますが、これは、供用開始後間もない処理区があり、各世帯の接続が途上であることによるもので、今後も引き続き接続促進を図り、接続人口や処理水量の増加を図る必要があると考えられます。
　なお、企業債残高対事業規模比率については、0%となっていますが、これは、経費回収率が100%を下回っていることからも、使用料収入を企業債の償還へ充てられない状況であり、一般会計において負担していることによるものです。</t>
    <rPh sb="1" eb="3">
      <t>ケイジョウ</t>
    </rPh>
    <rPh sb="3" eb="5">
      <t>シュウシ</t>
    </rPh>
    <rPh sb="5" eb="7">
      <t>ヒリツ</t>
    </rPh>
    <rPh sb="17" eb="19">
      <t>イカ</t>
    </rPh>
    <rPh sb="27" eb="30">
      <t>シヨウリョウ</t>
    </rPh>
    <rPh sb="30" eb="32">
      <t>シュウニュウ</t>
    </rPh>
    <rPh sb="33" eb="35">
      <t>イッパン</t>
    </rPh>
    <rPh sb="35" eb="37">
      <t>カイケイ</t>
    </rPh>
    <rPh sb="40" eb="42">
      <t>クリイレ</t>
    </rPh>
    <rPh sb="42" eb="43">
      <t>キン</t>
    </rPh>
    <rPh sb="44" eb="46">
      <t>コウヒ</t>
    </rPh>
    <rPh sb="46" eb="48">
      <t>フタン</t>
    </rPh>
    <rPh sb="48" eb="49">
      <t>ブン</t>
    </rPh>
    <rPh sb="55" eb="57">
      <t>イジ</t>
    </rPh>
    <rPh sb="57" eb="60">
      <t>カンリヒ</t>
    </rPh>
    <rPh sb="61" eb="63">
      <t>シハライ</t>
    </rPh>
    <rPh sb="63" eb="65">
      <t>リソク</t>
    </rPh>
    <rPh sb="65" eb="66">
      <t>トウ</t>
    </rPh>
    <rPh sb="67" eb="70">
      <t>ケイジョウテキ</t>
    </rPh>
    <rPh sb="71" eb="73">
      <t>ヒヨウ</t>
    </rPh>
    <rPh sb="74" eb="75">
      <t>マカナ</t>
    </rPh>
    <rPh sb="80" eb="82">
      <t>ジョウキョウ</t>
    </rPh>
    <rPh sb="87" eb="89">
      <t>ルイセキ</t>
    </rPh>
    <rPh sb="89" eb="92">
      <t>ケッソンキン</t>
    </rPh>
    <rPh sb="92" eb="94">
      <t>ヒリツ</t>
    </rPh>
    <rPh sb="95" eb="97">
      <t>リュウドウ</t>
    </rPh>
    <rPh sb="97" eb="99">
      <t>ヒリツ</t>
    </rPh>
    <rPh sb="105" eb="107">
      <t>ケイエイ</t>
    </rPh>
    <rPh sb="108" eb="111">
      <t>ケンゼンセイ</t>
    </rPh>
    <rPh sb="112" eb="114">
      <t>カンテン</t>
    </rPh>
    <rPh sb="117" eb="119">
      <t>ショウライ</t>
    </rPh>
    <rPh sb="120" eb="121">
      <t>ム</t>
    </rPh>
    <rPh sb="123" eb="125">
      <t>ルイセキ</t>
    </rPh>
    <rPh sb="125" eb="128">
      <t>ケッソンキン</t>
    </rPh>
    <rPh sb="129" eb="131">
      <t>カイショウ</t>
    </rPh>
    <rPh sb="131" eb="132">
      <t>オヨ</t>
    </rPh>
    <rPh sb="133" eb="135">
      <t>シハライ</t>
    </rPh>
    <rPh sb="135" eb="137">
      <t>ノウリョク</t>
    </rPh>
    <rPh sb="138" eb="140">
      <t>カクホ</t>
    </rPh>
    <rPh sb="143" eb="144">
      <t>ハカ</t>
    </rPh>
    <rPh sb="145" eb="147">
      <t>ヒツヨウ</t>
    </rPh>
    <rPh sb="155" eb="157">
      <t>ケイヒ</t>
    </rPh>
    <rPh sb="157" eb="159">
      <t>カイシュウ</t>
    </rPh>
    <rPh sb="159" eb="160">
      <t>リツ</t>
    </rPh>
    <rPh sb="166" eb="168">
      <t>ゼンコク</t>
    </rPh>
    <rPh sb="168" eb="170">
      <t>ヘイキン</t>
    </rPh>
    <rPh sb="170" eb="171">
      <t>チ</t>
    </rPh>
    <rPh sb="172" eb="174">
      <t>ルイジ</t>
    </rPh>
    <rPh sb="174" eb="176">
      <t>ダンタイ</t>
    </rPh>
    <rPh sb="176" eb="178">
      <t>ヘイキン</t>
    </rPh>
    <rPh sb="178" eb="179">
      <t>チ</t>
    </rPh>
    <rPh sb="180" eb="182">
      <t>ウワマワ</t>
    </rPh>
    <rPh sb="194" eb="196">
      <t>ケイエイ</t>
    </rPh>
    <rPh sb="197" eb="199">
      <t>カイゼン</t>
    </rPh>
    <rPh sb="200" eb="201">
      <t>ム</t>
    </rPh>
    <rPh sb="202" eb="204">
      <t>オスイ</t>
    </rPh>
    <rPh sb="204" eb="206">
      <t>ショリ</t>
    </rPh>
    <rPh sb="206" eb="208">
      <t>ヒヨウ</t>
    </rPh>
    <rPh sb="209" eb="211">
      <t>サクゲン</t>
    </rPh>
    <rPh sb="212" eb="214">
      <t>テキセイ</t>
    </rPh>
    <rPh sb="215" eb="218">
      <t>シヨウリョウ</t>
    </rPh>
    <rPh sb="218" eb="220">
      <t>シュウニュウ</t>
    </rPh>
    <rPh sb="221" eb="223">
      <t>カクホ</t>
    </rPh>
    <rPh sb="224" eb="225">
      <t>ハカ</t>
    </rPh>
    <rPh sb="226" eb="228">
      <t>ヒツヨウ</t>
    </rPh>
    <rPh sb="232" eb="233">
      <t>カンガ</t>
    </rPh>
    <rPh sb="241" eb="243">
      <t>オスイ</t>
    </rPh>
    <rPh sb="243" eb="245">
      <t>ショリ</t>
    </rPh>
    <rPh sb="245" eb="247">
      <t>ゲンカ</t>
    </rPh>
    <rPh sb="253" eb="255">
      <t>ゼンコク</t>
    </rPh>
    <rPh sb="255" eb="257">
      <t>ヘイキン</t>
    </rPh>
    <rPh sb="257" eb="258">
      <t>チ</t>
    </rPh>
    <rPh sb="258" eb="259">
      <t>トウ</t>
    </rPh>
    <rPh sb="260" eb="261">
      <t>オオ</t>
    </rPh>
    <rPh sb="263" eb="265">
      <t>シタマワ</t>
    </rPh>
    <rPh sb="274" eb="277">
      <t>ヒカクテキ</t>
    </rPh>
    <rPh sb="278" eb="281">
      <t>コウリツテキ</t>
    </rPh>
    <rPh sb="282" eb="284">
      <t>オスイ</t>
    </rPh>
    <rPh sb="284" eb="286">
      <t>ショリ</t>
    </rPh>
    <rPh sb="287" eb="289">
      <t>ジッシ</t>
    </rPh>
    <rPh sb="294" eb="295">
      <t>イ</t>
    </rPh>
    <rPh sb="301" eb="303">
      <t>シセツ</t>
    </rPh>
    <rPh sb="303" eb="306">
      <t>リヨウリツ</t>
    </rPh>
    <rPh sb="307" eb="310">
      <t>スイセンカ</t>
    </rPh>
    <rPh sb="310" eb="311">
      <t>リツ</t>
    </rPh>
    <rPh sb="317" eb="319">
      <t>ゼンコク</t>
    </rPh>
    <rPh sb="319" eb="321">
      <t>ヘイキン</t>
    </rPh>
    <rPh sb="321" eb="322">
      <t>チ</t>
    </rPh>
    <rPh sb="322" eb="323">
      <t>トウ</t>
    </rPh>
    <rPh sb="324" eb="326">
      <t>シタマワ</t>
    </rPh>
    <rPh sb="337" eb="339">
      <t>キョウヨウ</t>
    </rPh>
    <rPh sb="339" eb="342">
      <t>カイシゴ</t>
    </rPh>
    <rPh sb="342" eb="343">
      <t>マ</t>
    </rPh>
    <rPh sb="346" eb="348">
      <t>ショリ</t>
    </rPh>
    <rPh sb="348" eb="349">
      <t>ク</t>
    </rPh>
    <rPh sb="353" eb="356">
      <t>カクセタイ</t>
    </rPh>
    <rPh sb="357" eb="359">
      <t>セツゾク</t>
    </rPh>
    <rPh sb="360" eb="362">
      <t>トジョウ</t>
    </rPh>
    <rPh sb="374" eb="376">
      <t>コンゴ</t>
    </rPh>
    <rPh sb="377" eb="378">
      <t>ヒ</t>
    </rPh>
    <rPh sb="379" eb="380">
      <t>ツヅ</t>
    </rPh>
    <rPh sb="381" eb="383">
      <t>セツゾク</t>
    </rPh>
    <rPh sb="383" eb="385">
      <t>ソクシン</t>
    </rPh>
    <rPh sb="386" eb="387">
      <t>ハカ</t>
    </rPh>
    <rPh sb="389" eb="391">
      <t>セツゾク</t>
    </rPh>
    <rPh sb="391" eb="393">
      <t>ジンコウ</t>
    </rPh>
    <rPh sb="394" eb="396">
      <t>ショリ</t>
    </rPh>
    <rPh sb="396" eb="398">
      <t>スイリョウ</t>
    </rPh>
    <rPh sb="399" eb="401">
      <t>ゾウカ</t>
    </rPh>
    <rPh sb="402" eb="403">
      <t>ハカ</t>
    </rPh>
    <rPh sb="404" eb="406">
      <t>ヒツヨウ</t>
    </rPh>
    <rPh sb="410" eb="411">
      <t>カンガ</t>
    </rPh>
    <rPh sb="422" eb="424">
      <t>キギョウ</t>
    </rPh>
    <rPh sb="424" eb="425">
      <t>サイ</t>
    </rPh>
    <rPh sb="425" eb="427">
      <t>ザンダカ</t>
    </rPh>
    <rPh sb="427" eb="428">
      <t>タイ</t>
    </rPh>
    <rPh sb="428" eb="430">
      <t>ジギョウ</t>
    </rPh>
    <rPh sb="430" eb="432">
      <t>キボ</t>
    </rPh>
    <rPh sb="432" eb="434">
      <t>ヒリツ</t>
    </rPh>
    <rPh sb="455" eb="457">
      <t>ケイヒ</t>
    </rPh>
    <rPh sb="457" eb="459">
      <t>カイシュウ</t>
    </rPh>
    <rPh sb="459" eb="460">
      <t>リツ</t>
    </rPh>
    <rPh sb="466" eb="468">
      <t>シタマワ</t>
    </rPh>
    <rPh sb="478" eb="481">
      <t>シヨウリョウ</t>
    </rPh>
    <rPh sb="481" eb="483">
      <t>シュウニュウ</t>
    </rPh>
    <rPh sb="484" eb="486">
      <t>キギョウ</t>
    </rPh>
    <rPh sb="486" eb="487">
      <t>サイ</t>
    </rPh>
    <rPh sb="488" eb="490">
      <t>ショウカン</t>
    </rPh>
    <rPh sb="491" eb="492">
      <t>ア</t>
    </rPh>
    <rPh sb="497" eb="499">
      <t>ジョウキョウ</t>
    </rPh>
    <rPh sb="503" eb="505">
      <t>イッパン</t>
    </rPh>
    <rPh sb="505" eb="507">
      <t>カイケイ</t>
    </rPh>
    <rPh sb="511" eb="513">
      <t>フタン</t>
    </rPh>
    <phoneticPr fontId="4"/>
  </si>
  <si>
    <t>　本市の農業集落排水事業については、指標を総合的に判断すると、供用開始後間もない処理区があり、接続率が低いこともあり、現状は効率的な事業経営を実現できているとは言い難い面もあることからも、今後、国が策定を求めている経営の基本計画である「経営戦略」の策定を進め、より効率的な事業経営を目指す必要があると考えられます。</t>
    <rPh sb="1" eb="3">
      <t>ホンシ</t>
    </rPh>
    <rPh sb="4" eb="6">
      <t>ノウギョウ</t>
    </rPh>
    <rPh sb="6" eb="8">
      <t>シュウラク</t>
    </rPh>
    <rPh sb="8" eb="10">
      <t>ハイスイ</t>
    </rPh>
    <rPh sb="10" eb="12">
      <t>ジギョウ</t>
    </rPh>
    <rPh sb="18" eb="20">
      <t>シヒョウ</t>
    </rPh>
    <rPh sb="21" eb="24">
      <t>ソウゴウテキ</t>
    </rPh>
    <rPh sb="25" eb="27">
      <t>ハンダン</t>
    </rPh>
    <rPh sb="31" eb="33">
      <t>キョウヨウ</t>
    </rPh>
    <rPh sb="33" eb="36">
      <t>カイシゴ</t>
    </rPh>
    <rPh sb="36" eb="37">
      <t>マ</t>
    </rPh>
    <rPh sb="40" eb="42">
      <t>ショリ</t>
    </rPh>
    <rPh sb="42" eb="43">
      <t>ク</t>
    </rPh>
    <rPh sb="47" eb="49">
      <t>セツゾク</t>
    </rPh>
    <rPh sb="49" eb="50">
      <t>リツ</t>
    </rPh>
    <rPh sb="51" eb="52">
      <t>ヒク</t>
    </rPh>
    <rPh sb="59" eb="61">
      <t>ゲンジョウ</t>
    </rPh>
    <rPh sb="62" eb="65">
      <t>コウリツテキ</t>
    </rPh>
    <rPh sb="66" eb="68">
      <t>ジギョウ</t>
    </rPh>
    <rPh sb="68" eb="70">
      <t>ケイエイ</t>
    </rPh>
    <rPh sb="71" eb="73">
      <t>ジツゲン</t>
    </rPh>
    <rPh sb="80" eb="81">
      <t>イ</t>
    </rPh>
    <rPh sb="82" eb="83">
      <t>ガタ</t>
    </rPh>
    <rPh sb="84" eb="85">
      <t>メン</t>
    </rPh>
    <rPh sb="94" eb="96">
      <t>コンゴ</t>
    </rPh>
    <rPh sb="97" eb="98">
      <t>クニ</t>
    </rPh>
    <rPh sb="99" eb="101">
      <t>サクテイ</t>
    </rPh>
    <rPh sb="102" eb="103">
      <t>モト</t>
    </rPh>
    <rPh sb="107" eb="109">
      <t>ケイエイ</t>
    </rPh>
    <rPh sb="110" eb="112">
      <t>キホン</t>
    </rPh>
    <rPh sb="112" eb="114">
      <t>ケイカク</t>
    </rPh>
    <rPh sb="118" eb="120">
      <t>ケイエイ</t>
    </rPh>
    <rPh sb="120" eb="122">
      <t>センリャク</t>
    </rPh>
    <rPh sb="124" eb="126">
      <t>サクテイ</t>
    </rPh>
    <rPh sb="127" eb="128">
      <t>スス</t>
    </rPh>
    <rPh sb="132" eb="135">
      <t>コウリツテキ</t>
    </rPh>
    <rPh sb="136" eb="138">
      <t>ジギョウ</t>
    </rPh>
    <rPh sb="138" eb="140">
      <t>ケイエイ</t>
    </rPh>
    <rPh sb="141" eb="143">
      <t>メザ</t>
    </rPh>
    <rPh sb="144" eb="146">
      <t>ヒツヨウ</t>
    </rPh>
    <rPh sb="150" eb="1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</si>
</sst>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3F8-476D-9DD2-CD2B217922D9}"/>
            </c:ext>
          </c:extLst>
        </c:ser>
        <c:dLbls>
          <c:showLegendKey val="0"/>
          <c:showVal val="0"/>
          <c:showCatName val="0"/>
          <c:showSerName val="0"/>
          <c:showPercent val="0"/>
          <c:showBubbleSize val="0"/>
        </c:dLbls>
        <c:gapWidth val="150"/>
        <c:axId val="95173632"/>
        <c:axId val="951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3F8-476D-9DD2-CD2B217922D9}"/>
            </c:ext>
          </c:extLst>
        </c:ser>
        <c:dLbls>
          <c:showLegendKey val="0"/>
          <c:showVal val="0"/>
          <c:showCatName val="0"/>
          <c:showSerName val="0"/>
          <c:showPercent val="0"/>
          <c:showBubbleSize val="0"/>
        </c:dLbls>
        <c:marker val="1"/>
        <c:smooth val="0"/>
        <c:axId val="95173632"/>
        <c:axId val="95188096"/>
      </c:lineChart>
      <c:dateAx>
        <c:axId val="95173632"/>
        <c:scaling>
          <c:orientation val="minMax"/>
        </c:scaling>
        <c:delete val="1"/>
        <c:axPos val="b"/>
        <c:numFmt formatCode="ge" sourceLinked="1"/>
        <c:majorTickMark val="none"/>
        <c:minorTickMark val="none"/>
        <c:tickLblPos val="none"/>
        <c:crossAx val="95188096"/>
        <c:crosses val="autoZero"/>
        <c:auto val="1"/>
        <c:lblOffset val="100"/>
        <c:baseTimeUnit val="years"/>
      </c:dateAx>
      <c:valAx>
        <c:axId val="951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43.91</c:v>
                </c:pt>
                <c:pt idx="4">
                  <c:v>44.69</c:v>
                </c:pt>
              </c:numCache>
            </c:numRef>
          </c:val>
          <c:extLst xmlns:c16r2="http://schemas.microsoft.com/office/drawing/2015/06/chart">
            <c:ext xmlns:c16="http://schemas.microsoft.com/office/drawing/2014/chart" uri="{C3380CC4-5D6E-409C-BE32-E72D297353CC}">
              <c16:uniqueId val="{00000000-5343-4A0D-BC1B-8387A11977CB}"/>
            </c:ext>
          </c:extLst>
        </c:ser>
        <c:dLbls>
          <c:showLegendKey val="0"/>
          <c:showVal val="0"/>
          <c:showCatName val="0"/>
          <c:showSerName val="0"/>
          <c:showPercent val="0"/>
          <c:showBubbleSize val="0"/>
        </c:dLbls>
        <c:gapWidth val="150"/>
        <c:axId val="67496960"/>
        <c:axId val="6751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60.65</c:v>
                </c:pt>
                <c:pt idx="4">
                  <c:v>51.75</c:v>
                </c:pt>
              </c:numCache>
            </c:numRef>
          </c:val>
          <c:smooth val="0"/>
          <c:extLst xmlns:c16r2="http://schemas.microsoft.com/office/drawing/2015/06/chart">
            <c:ext xmlns:c16="http://schemas.microsoft.com/office/drawing/2014/chart" uri="{C3380CC4-5D6E-409C-BE32-E72D297353CC}">
              <c16:uniqueId val="{00000001-5343-4A0D-BC1B-8387A11977CB}"/>
            </c:ext>
          </c:extLst>
        </c:ser>
        <c:dLbls>
          <c:showLegendKey val="0"/>
          <c:showVal val="0"/>
          <c:showCatName val="0"/>
          <c:showSerName val="0"/>
          <c:showPercent val="0"/>
          <c:showBubbleSize val="0"/>
        </c:dLbls>
        <c:marker val="1"/>
        <c:smooth val="0"/>
        <c:axId val="67496960"/>
        <c:axId val="67511424"/>
      </c:lineChart>
      <c:dateAx>
        <c:axId val="67496960"/>
        <c:scaling>
          <c:orientation val="minMax"/>
        </c:scaling>
        <c:delete val="1"/>
        <c:axPos val="b"/>
        <c:numFmt formatCode="ge" sourceLinked="1"/>
        <c:majorTickMark val="none"/>
        <c:minorTickMark val="none"/>
        <c:tickLblPos val="none"/>
        <c:crossAx val="67511424"/>
        <c:crosses val="autoZero"/>
        <c:auto val="1"/>
        <c:lblOffset val="100"/>
        <c:baseTimeUnit val="years"/>
      </c:dateAx>
      <c:valAx>
        <c:axId val="675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66.569999999999993</c:v>
                </c:pt>
                <c:pt idx="4">
                  <c:v>73.27</c:v>
                </c:pt>
              </c:numCache>
            </c:numRef>
          </c:val>
          <c:extLst xmlns:c16r2="http://schemas.microsoft.com/office/drawing/2015/06/chart">
            <c:ext xmlns:c16="http://schemas.microsoft.com/office/drawing/2014/chart" uri="{C3380CC4-5D6E-409C-BE32-E72D297353CC}">
              <c16:uniqueId val="{00000000-F4AC-4046-B91D-ECB1290B0C8F}"/>
            </c:ext>
          </c:extLst>
        </c:ser>
        <c:dLbls>
          <c:showLegendKey val="0"/>
          <c:showVal val="0"/>
          <c:showCatName val="0"/>
          <c:showSerName val="0"/>
          <c:showPercent val="0"/>
          <c:showBubbleSize val="0"/>
        </c:dLbls>
        <c:gapWidth val="150"/>
        <c:axId val="67558784"/>
        <c:axId val="675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84.58</c:v>
                </c:pt>
                <c:pt idx="4">
                  <c:v>84.84</c:v>
                </c:pt>
              </c:numCache>
            </c:numRef>
          </c:val>
          <c:smooth val="0"/>
          <c:extLst xmlns:c16r2="http://schemas.microsoft.com/office/drawing/2015/06/chart">
            <c:ext xmlns:c16="http://schemas.microsoft.com/office/drawing/2014/chart" uri="{C3380CC4-5D6E-409C-BE32-E72D297353CC}">
              <c16:uniqueId val="{00000001-F4AC-4046-B91D-ECB1290B0C8F}"/>
            </c:ext>
          </c:extLst>
        </c:ser>
        <c:dLbls>
          <c:showLegendKey val="0"/>
          <c:showVal val="0"/>
          <c:showCatName val="0"/>
          <c:showSerName val="0"/>
          <c:showPercent val="0"/>
          <c:showBubbleSize val="0"/>
        </c:dLbls>
        <c:marker val="1"/>
        <c:smooth val="0"/>
        <c:axId val="67558784"/>
        <c:axId val="67560960"/>
      </c:lineChart>
      <c:dateAx>
        <c:axId val="67558784"/>
        <c:scaling>
          <c:orientation val="minMax"/>
        </c:scaling>
        <c:delete val="1"/>
        <c:axPos val="b"/>
        <c:numFmt formatCode="ge" sourceLinked="1"/>
        <c:majorTickMark val="none"/>
        <c:minorTickMark val="none"/>
        <c:tickLblPos val="none"/>
        <c:crossAx val="67560960"/>
        <c:crosses val="autoZero"/>
        <c:auto val="1"/>
        <c:lblOffset val="100"/>
        <c:baseTimeUnit val="years"/>
      </c:dateAx>
      <c:valAx>
        <c:axId val="675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92.99</c:v>
                </c:pt>
                <c:pt idx="4">
                  <c:v>95.79</c:v>
                </c:pt>
              </c:numCache>
            </c:numRef>
          </c:val>
          <c:extLst xmlns:c16r2="http://schemas.microsoft.com/office/drawing/2015/06/chart">
            <c:ext xmlns:c16="http://schemas.microsoft.com/office/drawing/2014/chart" uri="{C3380CC4-5D6E-409C-BE32-E72D297353CC}">
              <c16:uniqueId val="{00000000-D0C4-4C2D-9D13-29A16B213A25}"/>
            </c:ext>
          </c:extLst>
        </c:ser>
        <c:dLbls>
          <c:showLegendKey val="0"/>
          <c:showVal val="0"/>
          <c:showCatName val="0"/>
          <c:showSerName val="0"/>
          <c:showPercent val="0"/>
          <c:showBubbleSize val="0"/>
        </c:dLbls>
        <c:gapWidth val="150"/>
        <c:axId val="67182976"/>
        <c:axId val="671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99.66</c:v>
                </c:pt>
                <c:pt idx="4">
                  <c:v>100.95</c:v>
                </c:pt>
              </c:numCache>
            </c:numRef>
          </c:val>
          <c:smooth val="0"/>
          <c:extLst xmlns:c16r2="http://schemas.microsoft.com/office/drawing/2015/06/chart">
            <c:ext xmlns:c16="http://schemas.microsoft.com/office/drawing/2014/chart" uri="{C3380CC4-5D6E-409C-BE32-E72D297353CC}">
              <c16:uniqueId val="{00000001-D0C4-4C2D-9D13-29A16B213A25}"/>
            </c:ext>
          </c:extLst>
        </c:ser>
        <c:dLbls>
          <c:showLegendKey val="0"/>
          <c:showVal val="0"/>
          <c:showCatName val="0"/>
          <c:showSerName val="0"/>
          <c:showPercent val="0"/>
          <c:showBubbleSize val="0"/>
        </c:dLbls>
        <c:marker val="1"/>
        <c:smooth val="0"/>
        <c:axId val="67182976"/>
        <c:axId val="67184128"/>
      </c:lineChart>
      <c:dateAx>
        <c:axId val="67182976"/>
        <c:scaling>
          <c:orientation val="minMax"/>
        </c:scaling>
        <c:delete val="1"/>
        <c:axPos val="b"/>
        <c:numFmt formatCode="ge" sourceLinked="1"/>
        <c:majorTickMark val="none"/>
        <c:minorTickMark val="none"/>
        <c:tickLblPos val="none"/>
        <c:crossAx val="67184128"/>
        <c:crosses val="autoZero"/>
        <c:auto val="1"/>
        <c:lblOffset val="100"/>
        <c:baseTimeUnit val="years"/>
      </c:dateAx>
      <c:valAx>
        <c:axId val="67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2.82</c:v>
                </c:pt>
                <c:pt idx="4">
                  <c:v>5.57</c:v>
                </c:pt>
              </c:numCache>
            </c:numRef>
          </c:val>
          <c:extLst xmlns:c16r2="http://schemas.microsoft.com/office/drawing/2015/06/chart">
            <c:ext xmlns:c16="http://schemas.microsoft.com/office/drawing/2014/chart" uri="{C3380CC4-5D6E-409C-BE32-E72D297353CC}">
              <c16:uniqueId val="{00000000-4C9B-4B9F-856D-CB1E2EC26E68}"/>
            </c:ext>
          </c:extLst>
        </c:ser>
        <c:dLbls>
          <c:showLegendKey val="0"/>
          <c:showVal val="0"/>
          <c:showCatName val="0"/>
          <c:showSerName val="0"/>
          <c:showPercent val="0"/>
          <c:showBubbleSize val="0"/>
        </c:dLbls>
        <c:gapWidth val="150"/>
        <c:axId val="67223552"/>
        <c:axId val="6722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22.9</c:v>
                </c:pt>
                <c:pt idx="4">
                  <c:v>24.87</c:v>
                </c:pt>
              </c:numCache>
            </c:numRef>
          </c:val>
          <c:smooth val="0"/>
          <c:extLst xmlns:c16r2="http://schemas.microsoft.com/office/drawing/2015/06/chart">
            <c:ext xmlns:c16="http://schemas.microsoft.com/office/drawing/2014/chart" uri="{C3380CC4-5D6E-409C-BE32-E72D297353CC}">
              <c16:uniqueId val="{00000001-4C9B-4B9F-856D-CB1E2EC26E68}"/>
            </c:ext>
          </c:extLst>
        </c:ser>
        <c:dLbls>
          <c:showLegendKey val="0"/>
          <c:showVal val="0"/>
          <c:showCatName val="0"/>
          <c:showSerName val="0"/>
          <c:showPercent val="0"/>
          <c:showBubbleSize val="0"/>
        </c:dLbls>
        <c:marker val="1"/>
        <c:smooth val="0"/>
        <c:axId val="67223552"/>
        <c:axId val="67225472"/>
      </c:lineChart>
      <c:dateAx>
        <c:axId val="67223552"/>
        <c:scaling>
          <c:orientation val="minMax"/>
        </c:scaling>
        <c:delete val="1"/>
        <c:axPos val="b"/>
        <c:numFmt formatCode="ge" sourceLinked="1"/>
        <c:majorTickMark val="none"/>
        <c:minorTickMark val="none"/>
        <c:tickLblPos val="none"/>
        <c:crossAx val="67225472"/>
        <c:crosses val="autoZero"/>
        <c:auto val="1"/>
        <c:lblOffset val="100"/>
        <c:baseTimeUnit val="years"/>
      </c:dateAx>
      <c:valAx>
        <c:axId val="67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406-4C24-B520-3BA228E013FA}"/>
            </c:ext>
          </c:extLst>
        </c:ser>
        <c:dLbls>
          <c:showLegendKey val="0"/>
          <c:showVal val="0"/>
          <c:showCatName val="0"/>
          <c:showSerName val="0"/>
          <c:showPercent val="0"/>
          <c:showBubbleSize val="0"/>
        </c:dLbls>
        <c:gapWidth val="150"/>
        <c:axId val="67600768"/>
        <c:axId val="676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406-4C24-B520-3BA228E013FA}"/>
            </c:ext>
          </c:extLst>
        </c:ser>
        <c:dLbls>
          <c:showLegendKey val="0"/>
          <c:showVal val="0"/>
          <c:showCatName val="0"/>
          <c:showSerName val="0"/>
          <c:showPercent val="0"/>
          <c:showBubbleSize val="0"/>
        </c:dLbls>
        <c:marker val="1"/>
        <c:smooth val="0"/>
        <c:axId val="67600768"/>
        <c:axId val="67602688"/>
      </c:lineChart>
      <c:dateAx>
        <c:axId val="67600768"/>
        <c:scaling>
          <c:orientation val="minMax"/>
        </c:scaling>
        <c:delete val="1"/>
        <c:axPos val="b"/>
        <c:numFmt formatCode="ge" sourceLinked="1"/>
        <c:majorTickMark val="none"/>
        <c:minorTickMark val="none"/>
        <c:tickLblPos val="none"/>
        <c:crossAx val="67602688"/>
        <c:crosses val="autoZero"/>
        <c:auto val="1"/>
        <c:lblOffset val="100"/>
        <c:baseTimeUnit val="years"/>
      </c:dateAx>
      <c:valAx>
        <c:axId val="676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54.97</c:v>
                </c:pt>
                <c:pt idx="4">
                  <c:v>83.68</c:v>
                </c:pt>
              </c:numCache>
            </c:numRef>
          </c:val>
          <c:extLst xmlns:c16r2="http://schemas.microsoft.com/office/drawing/2015/06/chart">
            <c:ext xmlns:c16="http://schemas.microsoft.com/office/drawing/2014/chart" uri="{C3380CC4-5D6E-409C-BE32-E72D297353CC}">
              <c16:uniqueId val="{00000000-3F62-4C8D-9A2B-E7007847FD41}"/>
            </c:ext>
          </c:extLst>
        </c:ser>
        <c:dLbls>
          <c:showLegendKey val="0"/>
          <c:showVal val="0"/>
          <c:showCatName val="0"/>
          <c:showSerName val="0"/>
          <c:showPercent val="0"/>
          <c:showBubbleSize val="0"/>
        </c:dLbls>
        <c:gapWidth val="150"/>
        <c:axId val="67631744"/>
        <c:axId val="6765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225.39</c:v>
                </c:pt>
                <c:pt idx="4">
                  <c:v>224.04</c:v>
                </c:pt>
              </c:numCache>
            </c:numRef>
          </c:val>
          <c:smooth val="0"/>
          <c:extLst xmlns:c16r2="http://schemas.microsoft.com/office/drawing/2015/06/chart">
            <c:ext xmlns:c16="http://schemas.microsoft.com/office/drawing/2014/chart" uri="{C3380CC4-5D6E-409C-BE32-E72D297353CC}">
              <c16:uniqueId val="{00000001-3F62-4C8D-9A2B-E7007847FD41}"/>
            </c:ext>
          </c:extLst>
        </c:ser>
        <c:dLbls>
          <c:showLegendKey val="0"/>
          <c:showVal val="0"/>
          <c:showCatName val="0"/>
          <c:showSerName val="0"/>
          <c:showPercent val="0"/>
          <c:showBubbleSize val="0"/>
        </c:dLbls>
        <c:marker val="1"/>
        <c:smooth val="0"/>
        <c:axId val="67631744"/>
        <c:axId val="67650304"/>
      </c:lineChart>
      <c:dateAx>
        <c:axId val="67631744"/>
        <c:scaling>
          <c:orientation val="minMax"/>
        </c:scaling>
        <c:delete val="1"/>
        <c:axPos val="b"/>
        <c:numFmt formatCode="ge" sourceLinked="1"/>
        <c:majorTickMark val="none"/>
        <c:minorTickMark val="none"/>
        <c:tickLblPos val="none"/>
        <c:crossAx val="67650304"/>
        <c:crosses val="autoZero"/>
        <c:auto val="1"/>
        <c:lblOffset val="100"/>
        <c:baseTimeUnit val="years"/>
      </c:dateAx>
      <c:valAx>
        <c:axId val="676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13.26</c:v>
                </c:pt>
                <c:pt idx="4">
                  <c:v>9.84</c:v>
                </c:pt>
              </c:numCache>
            </c:numRef>
          </c:val>
          <c:extLst xmlns:c16r2="http://schemas.microsoft.com/office/drawing/2015/06/chart">
            <c:ext xmlns:c16="http://schemas.microsoft.com/office/drawing/2014/chart" uri="{C3380CC4-5D6E-409C-BE32-E72D297353CC}">
              <c16:uniqueId val="{00000000-8071-4FB0-9295-A5DD60D4AF4B}"/>
            </c:ext>
          </c:extLst>
        </c:ser>
        <c:dLbls>
          <c:showLegendKey val="0"/>
          <c:showVal val="0"/>
          <c:showCatName val="0"/>
          <c:showSerName val="0"/>
          <c:showPercent val="0"/>
          <c:showBubbleSize val="0"/>
        </c:dLbls>
        <c:gapWidth val="150"/>
        <c:axId val="94887296"/>
        <c:axId val="9509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31.84</c:v>
                </c:pt>
                <c:pt idx="4">
                  <c:v>29.91</c:v>
                </c:pt>
              </c:numCache>
            </c:numRef>
          </c:val>
          <c:smooth val="0"/>
          <c:extLst xmlns:c16r2="http://schemas.microsoft.com/office/drawing/2015/06/chart">
            <c:ext xmlns:c16="http://schemas.microsoft.com/office/drawing/2014/chart" uri="{C3380CC4-5D6E-409C-BE32-E72D297353CC}">
              <c16:uniqueId val="{00000001-8071-4FB0-9295-A5DD60D4AF4B}"/>
            </c:ext>
          </c:extLst>
        </c:ser>
        <c:dLbls>
          <c:showLegendKey val="0"/>
          <c:showVal val="0"/>
          <c:showCatName val="0"/>
          <c:showSerName val="0"/>
          <c:showPercent val="0"/>
          <c:showBubbleSize val="0"/>
        </c:dLbls>
        <c:marker val="1"/>
        <c:smooth val="0"/>
        <c:axId val="94887296"/>
        <c:axId val="95094272"/>
      </c:lineChart>
      <c:dateAx>
        <c:axId val="94887296"/>
        <c:scaling>
          <c:orientation val="minMax"/>
        </c:scaling>
        <c:delete val="1"/>
        <c:axPos val="b"/>
        <c:numFmt formatCode="ge" sourceLinked="1"/>
        <c:majorTickMark val="none"/>
        <c:minorTickMark val="none"/>
        <c:tickLblPos val="none"/>
        <c:crossAx val="95094272"/>
        <c:crosses val="autoZero"/>
        <c:auto val="1"/>
        <c:lblOffset val="100"/>
        <c:baseTimeUnit val="years"/>
      </c:dateAx>
      <c:valAx>
        <c:axId val="950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C3F-4F0C-93B9-09F6369C0CA6}"/>
            </c:ext>
          </c:extLst>
        </c:ser>
        <c:dLbls>
          <c:showLegendKey val="0"/>
          <c:showVal val="0"/>
          <c:showCatName val="0"/>
          <c:showSerName val="0"/>
          <c:showPercent val="0"/>
          <c:showBubbleSize val="0"/>
        </c:dLbls>
        <c:gapWidth val="150"/>
        <c:axId val="67330048"/>
        <c:axId val="6733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974.93</c:v>
                </c:pt>
                <c:pt idx="4">
                  <c:v>855.8</c:v>
                </c:pt>
              </c:numCache>
            </c:numRef>
          </c:val>
          <c:smooth val="0"/>
          <c:extLst xmlns:c16r2="http://schemas.microsoft.com/office/drawing/2015/06/chart">
            <c:ext xmlns:c16="http://schemas.microsoft.com/office/drawing/2014/chart" uri="{C3380CC4-5D6E-409C-BE32-E72D297353CC}">
              <c16:uniqueId val="{00000001-EC3F-4F0C-93B9-09F6369C0CA6}"/>
            </c:ext>
          </c:extLst>
        </c:ser>
        <c:dLbls>
          <c:showLegendKey val="0"/>
          <c:showVal val="0"/>
          <c:showCatName val="0"/>
          <c:showSerName val="0"/>
          <c:showPercent val="0"/>
          <c:showBubbleSize val="0"/>
        </c:dLbls>
        <c:marker val="1"/>
        <c:smooth val="0"/>
        <c:axId val="67330048"/>
        <c:axId val="67331968"/>
      </c:lineChart>
      <c:dateAx>
        <c:axId val="67330048"/>
        <c:scaling>
          <c:orientation val="minMax"/>
        </c:scaling>
        <c:delete val="1"/>
        <c:axPos val="b"/>
        <c:numFmt formatCode="ge" sourceLinked="1"/>
        <c:majorTickMark val="none"/>
        <c:minorTickMark val="none"/>
        <c:tickLblPos val="none"/>
        <c:crossAx val="67331968"/>
        <c:crosses val="autoZero"/>
        <c:auto val="1"/>
        <c:lblOffset val="100"/>
        <c:baseTimeUnit val="years"/>
      </c:dateAx>
      <c:valAx>
        <c:axId val="673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81.61</c:v>
                </c:pt>
                <c:pt idx="4">
                  <c:v>77.900000000000006</c:v>
                </c:pt>
              </c:numCache>
            </c:numRef>
          </c:val>
          <c:extLst xmlns:c16r2="http://schemas.microsoft.com/office/drawing/2015/06/chart">
            <c:ext xmlns:c16="http://schemas.microsoft.com/office/drawing/2014/chart" uri="{C3380CC4-5D6E-409C-BE32-E72D297353CC}">
              <c16:uniqueId val="{00000000-9146-43E9-B3C6-1B8FD4953AE0}"/>
            </c:ext>
          </c:extLst>
        </c:ser>
        <c:dLbls>
          <c:showLegendKey val="0"/>
          <c:showVal val="0"/>
          <c:showCatName val="0"/>
          <c:showSerName val="0"/>
          <c:showPercent val="0"/>
          <c:showBubbleSize val="0"/>
        </c:dLbls>
        <c:gapWidth val="150"/>
        <c:axId val="67441024"/>
        <c:axId val="674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55.32</c:v>
                </c:pt>
                <c:pt idx="4">
                  <c:v>59.8</c:v>
                </c:pt>
              </c:numCache>
            </c:numRef>
          </c:val>
          <c:smooth val="0"/>
          <c:extLst xmlns:c16r2="http://schemas.microsoft.com/office/drawing/2015/06/chart">
            <c:ext xmlns:c16="http://schemas.microsoft.com/office/drawing/2014/chart" uri="{C3380CC4-5D6E-409C-BE32-E72D297353CC}">
              <c16:uniqueId val="{00000001-9146-43E9-B3C6-1B8FD4953AE0}"/>
            </c:ext>
          </c:extLst>
        </c:ser>
        <c:dLbls>
          <c:showLegendKey val="0"/>
          <c:showVal val="0"/>
          <c:showCatName val="0"/>
          <c:showSerName val="0"/>
          <c:showPercent val="0"/>
          <c:showBubbleSize val="0"/>
        </c:dLbls>
        <c:marker val="1"/>
        <c:smooth val="0"/>
        <c:axId val="67441024"/>
        <c:axId val="67442944"/>
      </c:lineChart>
      <c:dateAx>
        <c:axId val="67441024"/>
        <c:scaling>
          <c:orientation val="minMax"/>
        </c:scaling>
        <c:delete val="1"/>
        <c:axPos val="b"/>
        <c:numFmt formatCode="ge" sourceLinked="1"/>
        <c:majorTickMark val="none"/>
        <c:minorTickMark val="none"/>
        <c:tickLblPos val="none"/>
        <c:crossAx val="67442944"/>
        <c:crosses val="autoZero"/>
        <c:auto val="1"/>
        <c:lblOffset val="100"/>
        <c:baseTimeUnit val="years"/>
      </c:dateAx>
      <c:valAx>
        <c:axId val="674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165.41</c:v>
                </c:pt>
                <c:pt idx="4">
                  <c:v>172.98</c:v>
                </c:pt>
              </c:numCache>
            </c:numRef>
          </c:val>
          <c:extLst xmlns:c16r2="http://schemas.microsoft.com/office/drawing/2015/06/chart">
            <c:ext xmlns:c16="http://schemas.microsoft.com/office/drawing/2014/chart" uri="{C3380CC4-5D6E-409C-BE32-E72D297353CC}">
              <c16:uniqueId val="{00000000-0F68-45DC-AE8A-1A61EB8FF0F3}"/>
            </c:ext>
          </c:extLst>
        </c:ser>
        <c:dLbls>
          <c:showLegendKey val="0"/>
          <c:showVal val="0"/>
          <c:showCatName val="0"/>
          <c:showSerName val="0"/>
          <c:showPercent val="0"/>
          <c:showBubbleSize val="0"/>
        </c:dLbls>
        <c:gapWidth val="150"/>
        <c:axId val="67482368"/>
        <c:axId val="674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283.17</c:v>
                </c:pt>
                <c:pt idx="4">
                  <c:v>263.76</c:v>
                </c:pt>
              </c:numCache>
            </c:numRef>
          </c:val>
          <c:smooth val="0"/>
          <c:extLst xmlns:c16r2="http://schemas.microsoft.com/office/drawing/2015/06/chart">
            <c:ext xmlns:c16="http://schemas.microsoft.com/office/drawing/2014/chart" uri="{C3380CC4-5D6E-409C-BE32-E72D297353CC}">
              <c16:uniqueId val="{00000001-0F68-45DC-AE8A-1A61EB8FF0F3}"/>
            </c:ext>
          </c:extLst>
        </c:ser>
        <c:dLbls>
          <c:showLegendKey val="0"/>
          <c:showVal val="0"/>
          <c:showCatName val="0"/>
          <c:showSerName val="0"/>
          <c:showPercent val="0"/>
          <c:showBubbleSize val="0"/>
        </c:dLbls>
        <c:marker val="1"/>
        <c:smooth val="0"/>
        <c:axId val="67482368"/>
        <c:axId val="67484288"/>
      </c:lineChart>
      <c:dateAx>
        <c:axId val="67482368"/>
        <c:scaling>
          <c:orientation val="minMax"/>
        </c:scaling>
        <c:delete val="1"/>
        <c:axPos val="b"/>
        <c:numFmt formatCode="ge" sourceLinked="1"/>
        <c:majorTickMark val="none"/>
        <c:minorTickMark val="none"/>
        <c:tickLblPos val="none"/>
        <c:crossAx val="67484288"/>
        <c:crosses val="autoZero"/>
        <c:auto val="1"/>
        <c:lblOffset val="100"/>
        <c:baseTimeUnit val="years"/>
      </c:dateAx>
      <c:valAx>
        <c:axId val="674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いわき市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327090</v>
      </c>
      <c r="AM8" s="50"/>
      <c r="AN8" s="50"/>
      <c r="AO8" s="50"/>
      <c r="AP8" s="50"/>
      <c r="AQ8" s="50"/>
      <c r="AR8" s="50"/>
      <c r="AS8" s="50"/>
      <c r="AT8" s="45">
        <f>データ!T6</f>
        <v>1232.02</v>
      </c>
      <c r="AU8" s="45"/>
      <c r="AV8" s="45"/>
      <c r="AW8" s="45"/>
      <c r="AX8" s="45"/>
      <c r="AY8" s="45"/>
      <c r="AZ8" s="45"/>
      <c r="BA8" s="45"/>
      <c r="BB8" s="45">
        <f>データ!U6</f>
        <v>265.49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53.13</v>
      </c>
      <c r="J10" s="45"/>
      <c r="K10" s="45"/>
      <c r="L10" s="45"/>
      <c r="M10" s="45"/>
      <c r="N10" s="45"/>
      <c r="O10" s="45"/>
      <c r="P10" s="45">
        <f>データ!P6</f>
        <v>1.36</v>
      </c>
      <c r="Q10" s="45"/>
      <c r="R10" s="45"/>
      <c r="S10" s="45"/>
      <c r="T10" s="45"/>
      <c r="U10" s="45"/>
      <c r="V10" s="45"/>
      <c r="W10" s="45">
        <f>データ!Q6</f>
        <v>100</v>
      </c>
      <c r="X10" s="45"/>
      <c r="Y10" s="45"/>
      <c r="Z10" s="45"/>
      <c r="AA10" s="45"/>
      <c r="AB10" s="45"/>
      <c r="AC10" s="45"/>
      <c r="AD10" s="50">
        <f>データ!R6</f>
        <v>3420</v>
      </c>
      <c r="AE10" s="50"/>
      <c r="AF10" s="50"/>
      <c r="AG10" s="50"/>
      <c r="AH10" s="50"/>
      <c r="AI10" s="50"/>
      <c r="AJ10" s="50"/>
      <c r="AK10" s="2"/>
      <c r="AL10" s="50">
        <f>データ!V6</f>
        <v>4418</v>
      </c>
      <c r="AM10" s="50"/>
      <c r="AN10" s="50"/>
      <c r="AO10" s="50"/>
      <c r="AP10" s="50"/>
      <c r="AQ10" s="50"/>
      <c r="AR10" s="50"/>
      <c r="AS10" s="50"/>
      <c r="AT10" s="45">
        <f>データ!W6</f>
        <v>6.7</v>
      </c>
      <c r="AU10" s="45"/>
      <c r="AV10" s="45"/>
      <c r="AW10" s="45"/>
      <c r="AX10" s="45"/>
      <c r="AY10" s="45"/>
      <c r="AZ10" s="45"/>
      <c r="BA10" s="45"/>
      <c r="BB10" s="45">
        <f>データ!X6</f>
        <v>659.4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119</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KbowuKip/xSjsUnjtiZ5wSwtF2ntgr93cpU4TmrESVzAZwrqUm0sUlrk4ydnizkEMdyCWaZrvyhYLT1bpNWLDg==" saltValue="TWhswrk3OKOgwgc9wBAsW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72044</v>
      </c>
      <c r="D6" s="33">
        <f t="shared" si="3"/>
        <v>46</v>
      </c>
      <c r="E6" s="33">
        <f t="shared" si="3"/>
        <v>17</v>
      </c>
      <c r="F6" s="33">
        <f t="shared" si="3"/>
        <v>5</v>
      </c>
      <c r="G6" s="33">
        <f t="shared" si="3"/>
        <v>0</v>
      </c>
      <c r="H6" s="33" t="str">
        <f t="shared" si="3"/>
        <v>福島県　いわき市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53.13</v>
      </c>
      <c r="P6" s="34">
        <f t="shared" si="3"/>
        <v>1.36</v>
      </c>
      <c r="Q6" s="34">
        <f t="shared" si="3"/>
        <v>100</v>
      </c>
      <c r="R6" s="34">
        <f t="shared" si="3"/>
        <v>3420</v>
      </c>
      <c r="S6" s="34">
        <f t="shared" si="3"/>
        <v>327090</v>
      </c>
      <c r="T6" s="34">
        <f t="shared" si="3"/>
        <v>1232.02</v>
      </c>
      <c r="U6" s="34">
        <f t="shared" si="3"/>
        <v>265.49</v>
      </c>
      <c r="V6" s="34">
        <f t="shared" si="3"/>
        <v>4418</v>
      </c>
      <c r="W6" s="34">
        <f t="shared" si="3"/>
        <v>6.7</v>
      </c>
      <c r="X6" s="34">
        <f t="shared" si="3"/>
        <v>659.4</v>
      </c>
      <c r="Y6" s="35" t="str">
        <f>IF(Y7="",NA(),Y7)</f>
        <v>-</v>
      </c>
      <c r="Z6" s="35" t="str">
        <f t="shared" ref="Z6:AH6" si="4">IF(Z7="",NA(),Z7)</f>
        <v>-</v>
      </c>
      <c r="AA6" s="35" t="str">
        <f t="shared" si="4"/>
        <v>-</v>
      </c>
      <c r="AB6" s="35">
        <f t="shared" si="4"/>
        <v>92.99</v>
      </c>
      <c r="AC6" s="35">
        <f t="shared" si="4"/>
        <v>95.79</v>
      </c>
      <c r="AD6" s="35" t="str">
        <f t="shared" si="4"/>
        <v>-</v>
      </c>
      <c r="AE6" s="35" t="str">
        <f t="shared" si="4"/>
        <v>-</v>
      </c>
      <c r="AF6" s="35" t="str">
        <f t="shared" si="4"/>
        <v>-</v>
      </c>
      <c r="AG6" s="35">
        <f t="shared" si="4"/>
        <v>99.66</v>
      </c>
      <c r="AH6" s="35">
        <f t="shared" si="4"/>
        <v>100.95</v>
      </c>
      <c r="AI6" s="34" t="str">
        <f>IF(AI7="","",IF(AI7="-","【-】","【"&amp;SUBSTITUTE(TEXT(AI7,"#,##0.00"),"-","△")&amp;"】"))</f>
        <v>【100.96】</v>
      </c>
      <c r="AJ6" s="35" t="str">
        <f>IF(AJ7="",NA(),AJ7)</f>
        <v>-</v>
      </c>
      <c r="AK6" s="35" t="str">
        <f t="shared" ref="AK6:AS6" si="5">IF(AK7="",NA(),AK7)</f>
        <v>-</v>
      </c>
      <c r="AL6" s="35" t="str">
        <f t="shared" si="5"/>
        <v>-</v>
      </c>
      <c r="AM6" s="35">
        <f t="shared" si="5"/>
        <v>54.97</v>
      </c>
      <c r="AN6" s="35">
        <f t="shared" si="5"/>
        <v>83.68</v>
      </c>
      <c r="AO6" s="35" t="str">
        <f t="shared" si="5"/>
        <v>-</v>
      </c>
      <c r="AP6" s="35" t="str">
        <f t="shared" si="5"/>
        <v>-</v>
      </c>
      <c r="AQ6" s="35" t="str">
        <f t="shared" si="5"/>
        <v>-</v>
      </c>
      <c r="AR6" s="35">
        <f t="shared" si="5"/>
        <v>225.39</v>
      </c>
      <c r="AS6" s="35">
        <f t="shared" si="5"/>
        <v>224.04</v>
      </c>
      <c r="AT6" s="34" t="str">
        <f>IF(AT7="","",IF(AT7="-","【-】","【"&amp;SUBSTITUTE(TEXT(AT7,"#,##0.00"),"-","△")&amp;"】"))</f>
        <v>【198.51】</v>
      </c>
      <c r="AU6" s="35" t="str">
        <f>IF(AU7="",NA(),AU7)</f>
        <v>-</v>
      </c>
      <c r="AV6" s="35" t="str">
        <f t="shared" ref="AV6:BD6" si="6">IF(AV7="",NA(),AV7)</f>
        <v>-</v>
      </c>
      <c r="AW6" s="35" t="str">
        <f t="shared" si="6"/>
        <v>-</v>
      </c>
      <c r="AX6" s="35">
        <f t="shared" si="6"/>
        <v>13.26</v>
      </c>
      <c r="AY6" s="35">
        <f t="shared" si="6"/>
        <v>9.84</v>
      </c>
      <c r="AZ6" s="35" t="str">
        <f t="shared" si="6"/>
        <v>-</v>
      </c>
      <c r="BA6" s="35" t="str">
        <f t="shared" si="6"/>
        <v>-</v>
      </c>
      <c r="BB6" s="35" t="str">
        <f t="shared" si="6"/>
        <v>-</v>
      </c>
      <c r="BC6" s="35">
        <f t="shared" si="6"/>
        <v>31.84</v>
      </c>
      <c r="BD6" s="35">
        <f t="shared" si="6"/>
        <v>29.91</v>
      </c>
      <c r="BE6" s="34" t="str">
        <f>IF(BE7="","",IF(BE7="-","【-】","【"&amp;SUBSTITUTE(TEXT(BE7,"#,##0.00"),"-","△")&amp;"】"))</f>
        <v>【32.86】</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974.93</v>
      </c>
      <c r="BO6" s="35">
        <f t="shared" si="7"/>
        <v>855.8</v>
      </c>
      <c r="BP6" s="34" t="str">
        <f>IF(BP7="","",IF(BP7="-","【-】","【"&amp;SUBSTITUTE(TEXT(BP7,"#,##0.00"),"-","△")&amp;"】"))</f>
        <v>【814.89】</v>
      </c>
      <c r="BQ6" s="35" t="str">
        <f>IF(BQ7="",NA(),BQ7)</f>
        <v>-</v>
      </c>
      <c r="BR6" s="35" t="str">
        <f t="shared" ref="BR6:BZ6" si="8">IF(BR7="",NA(),BR7)</f>
        <v>-</v>
      </c>
      <c r="BS6" s="35" t="str">
        <f t="shared" si="8"/>
        <v>-</v>
      </c>
      <c r="BT6" s="35">
        <f t="shared" si="8"/>
        <v>81.61</v>
      </c>
      <c r="BU6" s="35">
        <f t="shared" si="8"/>
        <v>77.900000000000006</v>
      </c>
      <c r="BV6" s="35" t="str">
        <f t="shared" si="8"/>
        <v>-</v>
      </c>
      <c r="BW6" s="35" t="str">
        <f t="shared" si="8"/>
        <v>-</v>
      </c>
      <c r="BX6" s="35" t="str">
        <f t="shared" si="8"/>
        <v>-</v>
      </c>
      <c r="BY6" s="35">
        <f t="shared" si="8"/>
        <v>55.32</v>
      </c>
      <c r="BZ6" s="35">
        <f t="shared" si="8"/>
        <v>59.8</v>
      </c>
      <c r="CA6" s="34" t="str">
        <f>IF(CA7="","",IF(CA7="-","【-】","【"&amp;SUBSTITUTE(TEXT(CA7,"#,##0.00"),"-","△")&amp;"】"))</f>
        <v>【60.64】</v>
      </c>
      <c r="CB6" s="35" t="str">
        <f>IF(CB7="",NA(),CB7)</f>
        <v>-</v>
      </c>
      <c r="CC6" s="35" t="str">
        <f t="shared" ref="CC6:CK6" si="9">IF(CC7="",NA(),CC7)</f>
        <v>-</v>
      </c>
      <c r="CD6" s="35" t="str">
        <f t="shared" si="9"/>
        <v>-</v>
      </c>
      <c r="CE6" s="35">
        <f t="shared" si="9"/>
        <v>165.41</v>
      </c>
      <c r="CF6" s="35">
        <f t="shared" si="9"/>
        <v>172.98</v>
      </c>
      <c r="CG6" s="35" t="str">
        <f t="shared" si="9"/>
        <v>-</v>
      </c>
      <c r="CH6" s="35" t="str">
        <f t="shared" si="9"/>
        <v>-</v>
      </c>
      <c r="CI6" s="35" t="str">
        <f t="shared" si="9"/>
        <v>-</v>
      </c>
      <c r="CJ6" s="35">
        <f t="shared" si="9"/>
        <v>283.17</v>
      </c>
      <c r="CK6" s="35">
        <f t="shared" si="9"/>
        <v>263.76</v>
      </c>
      <c r="CL6" s="34" t="str">
        <f>IF(CL7="","",IF(CL7="-","【-】","【"&amp;SUBSTITUTE(TEXT(CL7,"#,##0.00"),"-","△")&amp;"】"))</f>
        <v>【255.52】</v>
      </c>
      <c r="CM6" s="35" t="str">
        <f>IF(CM7="",NA(),CM7)</f>
        <v>-</v>
      </c>
      <c r="CN6" s="35" t="str">
        <f t="shared" ref="CN6:CV6" si="10">IF(CN7="",NA(),CN7)</f>
        <v>-</v>
      </c>
      <c r="CO6" s="35" t="str">
        <f t="shared" si="10"/>
        <v>-</v>
      </c>
      <c r="CP6" s="35">
        <f t="shared" si="10"/>
        <v>43.91</v>
      </c>
      <c r="CQ6" s="35">
        <f t="shared" si="10"/>
        <v>44.69</v>
      </c>
      <c r="CR6" s="35" t="str">
        <f t="shared" si="10"/>
        <v>-</v>
      </c>
      <c r="CS6" s="35" t="str">
        <f t="shared" si="10"/>
        <v>-</v>
      </c>
      <c r="CT6" s="35" t="str">
        <f t="shared" si="10"/>
        <v>-</v>
      </c>
      <c r="CU6" s="35">
        <f t="shared" si="10"/>
        <v>60.65</v>
      </c>
      <c r="CV6" s="35">
        <f t="shared" si="10"/>
        <v>51.75</v>
      </c>
      <c r="CW6" s="34" t="str">
        <f>IF(CW7="","",IF(CW7="-","【-】","【"&amp;SUBSTITUTE(TEXT(CW7,"#,##0.00"),"-","△")&amp;"】"))</f>
        <v>【52.49】</v>
      </c>
      <c r="CX6" s="35" t="str">
        <f>IF(CX7="",NA(),CX7)</f>
        <v>-</v>
      </c>
      <c r="CY6" s="35" t="str">
        <f t="shared" ref="CY6:DG6" si="11">IF(CY7="",NA(),CY7)</f>
        <v>-</v>
      </c>
      <c r="CZ6" s="35" t="str">
        <f t="shared" si="11"/>
        <v>-</v>
      </c>
      <c r="DA6" s="35">
        <f t="shared" si="11"/>
        <v>66.569999999999993</v>
      </c>
      <c r="DB6" s="35">
        <f t="shared" si="11"/>
        <v>73.27</v>
      </c>
      <c r="DC6" s="35" t="str">
        <f t="shared" si="11"/>
        <v>-</v>
      </c>
      <c r="DD6" s="35" t="str">
        <f t="shared" si="11"/>
        <v>-</v>
      </c>
      <c r="DE6" s="35" t="str">
        <f t="shared" si="11"/>
        <v>-</v>
      </c>
      <c r="DF6" s="35">
        <f t="shared" si="11"/>
        <v>84.58</v>
      </c>
      <c r="DG6" s="35">
        <f t="shared" si="11"/>
        <v>84.84</v>
      </c>
      <c r="DH6" s="34" t="str">
        <f>IF(DH7="","",IF(DH7="-","【-】","【"&amp;SUBSTITUTE(TEXT(DH7,"#,##0.00"),"-","△")&amp;"】"))</f>
        <v>【85.49】</v>
      </c>
      <c r="DI6" s="35" t="str">
        <f>IF(DI7="",NA(),DI7)</f>
        <v>-</v>
      </c>
      <c r="DJ6" s="35" t="str">
        <f t="shared" ref="DJ6:DR6" si="12">IF(DJ7="",NA(),DJ7)</f>
        <v>-</v>
      </c>
      <c r="DK6" s="35" t="str">
        <f t="shared" si="12"/>
        <v>-</v>
      </c>
      <c r="DL6" s="35">
        <f t="shared" si="12"/>
        <v>2.82</v>
      </c>
      <c r="DM6" s="35">
        <f t="shared" si="12"/>
        <v>5.57</v>
      </c>
      <c r="DN6" s="35" t="str">
        <f t="shared" si="12"/>
        <v>-</v>
      </c>
      <c r="DO6" s="35" t="str">
        <f t="shared" si="12"/>
        <v>-</v>
      </c>
      <c r="DP6" s="35" t="str">
        <f t="shared" si="12"/>
        <v>-</v>
      </c>
      <c r="DQ6" s="35">
        <f t="shared" si="12"/>
        <v>22.9</v>
      </c>
      <c r="DR6" s="35">
        <f t="shared" si="12"/>
        <v>24.87</v>
      </c>
      <c r="DS6" s="34" t="str">
        <f>IF(DS7="","",IF(DS7="-","【-】","【"&amp;SUBSTITUTE(TEXT(DS7,"#,##0.00"),"-","△")&amp;"】"))</f>
        <v>【24.07】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2.0499999999999998</v>
      </c>
      <c r="EN6" s="35">
        <f t="shared" si="14"/>
        <v>0.01</v>
      </c>
      <c r="EO6" s="34" t="str">
        <f>IF(EO7="","",IF(EO7="-","【-】","【"&amp;SUBSTITUTE(TEXT(EO7,"#,##0.00"),"-","△")&amp;"】"))</f>
        <v>【0.11】</v>
      </c>
    </row>
    <row r="7" spans="1:148" s="36" customFormat="1" x14ac:dyDescent="0.15">
      <c r="A7" s="28"/>
      <c r="B7" s="37">
        <v>2017</v>
      </c>
      <c r="C7" s="37">
        <v>72044</v>
      </c>
      <c r="D7" s="37">
        <v>46</v>
      </c>
      <c r="E7" s="37">
        <v>17</v>
      </c>
      <c r="F7" s="37">
        <v>5</v>
      </c>
      <c r="G7" s="37">
        <v>0</v>
      </c>
      <c r="H7" s="37" t="s">
        <v>107</v>
      </c>
      <c r="I7" s="37" t="s">
        <v>108</v>
      </c>
      <c r="J7" s="37" t="s">
        <v>109</v>
      </c>
      <c r="K7" s="37" t="s">
        <v>110</v>
      </c>
      <c r="L7" s="37" t="s">
        <v>111</v>
      </c>
      <c r="M7" s="37" t="s">
        <v>112</v>
      </c>
      <c r="N7" s="38" t="s">
        <v>113</v>
      </c>
      <c r="O7" s="38">
        <v>53.13</v>
      </c>
      <c r="P7" s="38">
        <v>1.36</v>
      </c>
      <c r="Q7" s="38">
        <v>100</v>
      </c>
      <c r="R7" s="38">
        <v>3420</v>
      </c>
      <c r="S7" s="38">
        <v>327090</v>
      </c>
      <c r="T7" s="38">
        <v>1232.02</v>
      </c>
      <c r="U7" s="38">
        <v>265.49</v>
      </c>
      <c r="V7" s="38">
        <v>4418</v>
      </c>
      <c r="W7" s="38">
        <v>6.7</v>
      </c>
      <c r="X7" s="38">
        <v>659.4</v>
      </c>
      <c r="Y7" s="38" t="s">
        <v>113</v>
      </c>
      <c r="Z7" s="38" t="s">
        <v>113</v>
      </c>
      <c r="AA7" s="38" t="s">
        <v>113</v>
      </c>
      <c r="AB7" s="38">
        <v>92.99</v>
      </c>
      <c r="AC7" s="38">
        <v>95.79</v>
      </c>
      <c r="AD7" s="38" t="s">
        <v>113</v>
      </c>
      <c r="AE7" s="38" t="s">
        <v>113</v>
      </c>
      <c r="AF7" s="38" t="s">
        <v>113</v>
      </c>
      <c r="AG7" s="38">
        <v>99.66</v>
      </c>
      <c r="AH7" s="38">
        <v>100.95</v>
      </c>
      <c r="AI7" s="38">
        <v>100.96</v>
      </c>
      <c r="AJ7" s="38" t="s">
        <v>113</v>
      </c>
      <c r="AK7" s="38" t="s">
        <v>113</v>
      </c>
      <c r="AL7" s="38" t="s">
        <v>113</v>
      </c>
      <c r="AM7" s="38">
        <v>54.97</v>
      </c>
      <c r="AN7" s="38">
        <v>83.68</v>
      </c>
      <c r="AO7" s="38" t="s">
        <v>113</v>
      </c>
      <c r="AP7" s="38" t="s">
        <v>113</v>
      </c>
      <c r="AQ7" s="38" t="s">
        <v>113</v>
      </c>
      <c r="AR7" s="38">
        <v>225.39</v>
      </c>
      <c r="AS7" s="38">
        <v>224.04</v>
      </c>
      <c r="AT7" s="38">
        <v>198.51</v>
      </c>
      <c r="AU7" s="38" t="s">
        <v>113</v>
      </c>
      <c r="AV7" s="38" t="s">
        <v>113</v>
      </c>
      <c r="AW7" s="38" t="s">
        <v>113</v>
      </c>
      <c r="AX7" s="38">
        <v>13.26</v>
      </c>
      <c r="AY7" s="38">
        <v>9.84</v>
      </c>
      <c r="AZ7" s="38" t="s">
        <v>113</v>
      </c>
      <c r="BA7" s="38" t="s">
        <v>113</v>
      </c>
      <c r="BB7" s="38" t="s">
        <v>113</v>
      </c>
      <c r="BC7" s="38">
        <v>31.84</v>
      </c>
      <c r="BD7" s="38">
        <v>29.91</v>
      </c>
      <c r="BE7" s="38">
        <v>32.86</v>
      </c>
      <c r="BF7" s="38" t="s">
        <v>113</v>
      </c>
      <c r="BG7" s="38" t="s">
        <v>113</v>
      </c>
      <c r="BH7" s="38" t="s">
        <v>113</v>
      </c>
      <c r="BI7" s="38">
        <v>0</v>
      </c>
      <c r="BJ7" s="38">
        <v>0</v>
      </c>
      <c r="BK7" s="38" t="s">
        <v>113</v>
      </c>
      <c r="BL7" s="38" t="s">
        <v>113</v>
      </c>
      <c r="BM7" s="38" t="s">
        <v>113</v>
      </c>
      <c r="BN7" s="38">
        <v>974.93</v>
      </c>
      <c r="BO7" s="38">
        <v>855.8</v>
      </c>
      <c r="BP7" s="38">
        <v>814.89</v>
      </c>
      <c r="BQ7" s="38" t="s">
        <v>113</v>
      </c>
      <c r="BR7" s="38" t="s">
        <v>113</v>
      </c>
      <c r="BS7" s="38" t="s">
        <v>113</v>
      </c>
      <c r="BT7" s="38">
        <v>81.61</v>
      </c>
      <c r="BU7" s="38">
        <v>77.900000000000006</v>
      </c>
      <c r="BV7" s="38" t="s">
        <v>113</v>
      </c>
      <c r="BW7" s="38" t="s">
        <v>113</v>
      </c>
      <c r="BX7" s="38" t="s">
        <v>113</v>
      </c>
      <c r="BY7" s="38">
        <v>55.32</v>
      </c>
      <c r="BZ7" s="38">
        <v>59.8</v>
      </c>
      <c r="CA7" s="38">
        <v>60.64</v>
      </c>
      <c r="CB7" s="38" t="s">
        <v>113</v>
      </c>
      <c r="CC7" s="38" t="s">
        <v>113</v>
      </c>
      <c r="CD7" s="38" t="s">
        <v>113</v>
      </c>
      <c r="CE7" s="38">
        <v>165.41</v>
      </c>
      <c r="CF7" s="38">
        <v>172.98</v>
      </c>
      <c r="CG7" s="38" t="s">
        <v>113</v>
      </c>
      <c r="CH7" s="38" t="s">
        <v>113</v>
      </c>
      <c r="CI7" s="38" t="s">
        <v>113</v>
      </c>
      <c r="CJ7" s="38">
        <v>283.17</v>
      </c>
      <c r="CK7" s="38">
        <v>263.76</v>
      </c>
      <c r="CL7" s="38">
        <v>255.52</v>
      </c>
      <c r="CM7" s="38" t="s">
        <v>113</v>
      </c>
      <c r="CN7" s="38" t="s">
        <v>113</v>
      </c>
      <c r="CO7" s="38" t="s">
        <v>113</v>
      </c>
      <c r="CP7" s="38">
        <v>43.91</v>
      </c>
      <c r="CQ7" s="38">
        <v>44.69</v>
      </c>
      <c r="CR7" s="38" t="s">
        <v>113</v>
      </c>
      <c r="CS7" s="38" t="s">
        <v>113</v>
      </c>
      <c r="CT7" s="38" t="s">
        <v>113</v>
      </c>
      <c r="CU7" s="38">
        <v>60.65</v>
      </c>
      <c r="CV7" s="38">
        <v>51.75</v>
      </c>
      <c r="CW7" s="38">
        <v>52.49</v>
      </c>
      <c r="CX7" s="38" t="s">
        <v>113</v>
      </c>
      <c r="CY7" s="38" t="s">
        <v>113</v>
      </c>
      <c r="CZ7" s="38" t="s">
        <v>113</v>
      </c>
      <c r="DA7" s="38">
        <v>66.569999999999993</v>
      </c>
      <c r="DB7" s="38">
        <v>73.27</v>
      </c>
      <c r="DC7" s="38" t="s">
        <v>113</v>
      </c>
      <c r="DD7" s="38" t="s">
        <v>113</v>
      </c>
      <c r="DE7" s="38" t="s">
        <v>113</v>
      </c>
      <c r="DF7" s="38">
        <v>84.58</v>
      </c>
      <c r="DG7" s="38">
        <v>84.84</v>
      </c>
      <c r="DH7" s="38">
        <v>85.49</v>
      </c>
      <c r="DI7" s="38" t="s">
        <v>113</v>
      </c>
      <c r="DJ7" s="38" t="s">
        <v>113</v>
      </c>
      <c r="DK7" s="38" t="s">
        <v>113</v>
      </c>
      <c r="DL7" s="38">
        <v>2.82</v>
      </c>
      <c r="DM7" s="38">
        <v>5.57</v>
      </c>
      <c r="DN7" s="38" t="s">
        <v>113</v>
      </c>
      <c r="DO7" s="38" t="s">
        <v>113</v>
      </c>
      <c r="DP7" s="38" t="s">
        <v>113</v>
      </c>
      <c r="DQ7" s="38">
        <v>22.9</v>
      </c>
      <c r="DR7" s="38">
        <v>24.87</v>
      </c>
      <c r="DS7" s="38">
        <v>24.07</v>
      </c>
      <c r="DT7" s="38" t="s">
        <v>113</v>
      </c>
      <c r="DU7" s="38" t="s">
        <v>113</v>
      </c>
      <c r="DV7" s="38" t="s">
        <v>113</v>
      </c>
      <c r="DW7" s="38">
        <v>0</v>
      </c>
      <c r="DX7" s="38">
        <v>0</v>
      </c>
      <c r="DY7" s="38" t="s">
        <v>113</v>
      </c>
      <c r="DZ7" s="38" t="s">
        <v>113</v>
      </c>
      <c r="EA7" s="38" t="s">
        <v>113</v>
      </c>
      <c r="EB7" s="38">
        <v>0</v>
      </c>
      <c r="EC7" s="38">
        <v>0</v>
      </c>
      <c r="ED7" s="38">
        <v>0</v>
      </c>
      <c r="EE7" s="38" t="s">
        <v>113</v>
      </c>
      <c r="EF7" s="38" t="s">
        <v>113</v>
      </c>
      <c r="EG7" s="38" t="s">
        <v>113</v>
      </c>
      <c r="EH7" s="38">
        <v>0</v>
      </c>
      <c r="EI7" s="38">
        <v>0</v>
      </c>
      <c r="EJ7" s="38" t="s">
        <v>113</v>
      </c>
      <c r="EK7" s="38" t="s">
        <v>113</v>
      </c>
      <c r="EL7" s="38" t="s">
        <v>113</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2019-01-29T00:57:52Z</cp:lastPrinted>
  <dcterms:created xsi:type="dcterms:W3CDTF">2018-12-03T08:54:54Z</dcterms:created>
  <dcterms:modified xsi:type="dcterms:W3CDTF">2019-01-30T09:19:09Z</dcterms:modified>
  <cp:category/>
</cp:coreProperties>
</file>