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D1Uk8dRBlNR/rETj1M3NqIc8X+rQ30gnS3x1AuWrTCEY0HRwr44OAwPmuoYA9sPC20v9l8Yvu3UXHyA5OFgiA==" workbookSaltValue="Rgnb/eULxoaCcS84BitvKw==" workbookSpinCount="100000" lockStructure="1"/>
  <bookViews>
    <workbookView xWindow="0" yWindow="0" windowWidth="20010" windowHeight="71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<sst xmlns="http://schemas.openxmlformats.org/spreadsheetml/2006/main" count="240" uniqueCount="126">
  <si>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</si>
  <si>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</si>
  <si>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</si>
  <si>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</si>
  <si>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</si>
  <si>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</si>
  <si>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</si>
  <si>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</si>
  <si>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</si>
  <si>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</si>
  <si>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</si>
  <si>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</si>
  <si>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</si>
  <si>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</si>
  <si>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</si>
  <si>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</si>
  <si>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</si>
  <si>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</si>
  <si>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</si>
  <si>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</si>
  <si>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</si>
  <si>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</si>
  <si>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</si>
  <si>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</si>
  <si>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</si>
  <si>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</si>
  <si>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</si>
  <si>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</si>
  <si>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</si>
  <si>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</si>
  <si>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</si>
  <si>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</si>
  <si>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</si>
  <si>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</si>
  <si>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</si>
  <si>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</si>
  <si>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</si>
  <si>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</si>
  <si>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</si>
  <si>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</si>
  <si>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</si>
  <si>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</si>
  <si>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</si>
  <si>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</si>
  <si>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</si>
  <si>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</si>
  <si>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</si>
  <si>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</si>
  <si>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</si>
  <si>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</si>
  <si>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</si>
  <si>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</si>
  <si>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</si>
  <si>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</si>
  <si>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</si>
  <si>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</si>
  <si>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</si>
  <si>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</si>
  <si>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</si>
  <si>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</si>
  <si>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</si>
  <si>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</si>
  <si>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</si>
  <si>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</si>
  <si>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</si>
  <si>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</si>
  <si>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</si>
  <si>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</si>
  <si>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</si>
  <si>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</si>
  <si>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</si>
  <si>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</si>
  <si>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</si>
  <si>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</si>
  <si>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</si>
  <si>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</si>
  <si>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</si>
  <si>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</si>
  <si>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</si>
  <si>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</si>
  <si>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</si>
  <si>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</si>
  <si>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</si>
  <si>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</si>
  <si>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</si>
  <si>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</si>
  <si>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</si>
  <si>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</si>
  <si>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</si>
  <si>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</si>
  <si>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</si>
  <si>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</si>
  <si>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</si>
  <si>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</si>
  <si>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</si>
  <si>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</si>
  <si>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</si>
  <si>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</si>
  <si>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</si>
  <si>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</si>
  <si>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</si>
  <si>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</si>
  <si>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</si>
  <si>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</si>
  <si>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</si>
  <si>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</si>
  <si>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</si>
  <si>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</si>
  <si>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</si>
  <si>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</si>
  <si>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鏡石町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</si>
  <si>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</si>
  <si>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</si>
  <si>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</si>
  <si>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</si>
  <si>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</si>
  <si>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</si>
  <si>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</si>
  <si>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</si>
  <si>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</si>
  <si>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</si>
  <si>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</si>
  <si>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</si>
  <si>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水洗化普及の一層の推進や施設などの維持管理についての効率的な業務運営に努め、健全な運営を図るための計画性のある経営を推進し、町民の理解を得ながら使用料や農業集落排水分担金の適正化に取組み、平成28年度に策定した経営戦略に基づき経営の安定化を図る。</t>
    <rPh sb="0" eb="3">
      <t>スイセンカ</t>
    </rPh>
    <rPh sb="3" eb="5">
      <t>フキュウ</t>
    </rPh>
    <rPh sb="6" eb="8">
      <t>イッソウ</t>
    </rPh>
    <rPh sb="9" eb="11">
      <t>スイシン</t>
    </rPh>
    <rPh sb="12" eb="14">
      <t>シセツ</t>
    </rPh>
    <rPh sb="17" eb="19">
      <t>イジ</t>
    </rPh>
    <rPh sb="19" eb="21">
      <t>カンリ</t>
    </rPh>
    <rPh sb="26" eb="29">
      <t>コウリツテキ</t>
    </rPh>
    <rPh sb="30" eb="32">
      <t>ギョウム</t>
    </rPh>
    <rPh sb="32" eb="34">
      <t>ウンエイ</t>
    </rPh>
    <rPh sb="35" eb="36">
      <t>ツト</t>
    </rPh>
    <rPh sb="38" eb="40">
      <t>ケンゼン</t>
    </rPh>
    <rPh sb="41" eb="43">
      <t>ウンエイ</t>
    </rPh>
    <rPh sb="44" eb="45">
      <t>ハカ</t>
    </rPh>
    <rPh sb="49" eb="52">
      <t>ケイカクセイ</t>
    </rPh>
    <rPh sb="55" eb="57">
      <t>ケイエイ</t>
    </rPh>
    <rPh sb="58" eb="60">
      <t>スイシン</t>
    </rPh>
    <rPh sb="62" eb="64">
      <t>チョウミン</t>
    </rPh>
    <rPh sb="65" eb="67">
      <t>リカイ</t>
    </rPh>
    <rPh sb="68" eb="69">
      <t>エ</t>
    </rPh>
    <rPh sb="72" eb="75">
      <t>シヨウリョウ</t>
    </rPh>
    <rPh sb="76" eb="78">
      <t>ノウギョウ</t>
    </rPh>
    <rPh sb="78" eb="80">
      <t>シュウラク</t>
    </rPh>
    <rPh sb="80" eb="82">
      <t>ハイスイ</t>
    </rPh>
    <rPh sb="82" eb="85">
      <t>ブンタンキン</t>
    </rPh>
    <rPh sb="86" eb="88">
      <t>テキセイ</t>
    </rPh>
    <rPh sb="88" eb="89">
      <t>カ</t>
    </rPh>
    <rPh sb="90" eb="92">
      <t>トリクミ</t>
    </rPh>
    <rPh sb="94" eb="96">
      <t>ヘイセイ</t>
    </rPh>
    <rPh sb="98" eb="100">
      <t>ネンド</t>
    </rPh>
    <rPh sb="101" eb="103">
      <t>サクテイ</t>
    </rPh>
    <rPh sb="105" eb="107">
      <t>ケイエイ</t>
    </rPh>
    <rPh sb="107" eb="109">
      <t>センリャク</t>
    </rPh>
    <rPh sb="110" eb="111">
      <t>モト</t>
    </rPh>
    <rPh sb="113" eb="115">
      <t>ケイエイ</t>
    </rPh>
    <rPh sb="116" eb="119">
      <t>アンテイカ</t>
    </rPh>
    <rPh sb="120" eb="121">
      <t>ハカ</t>
    </rPh>
    <phoneticPr fontId="4"/>
  </si>
  <si>
    <t>平成8年より一部事業開始されたため管渠等は比較的新しいが、今後は維持管理や改築更新に重点を置いた経営の時代に入ろうとしているため、平成29年度より農山漁村地域整備事業交付金を活用し施設の維持管理を平準化しコスト削減を図り施設の延命を図る。</t>
    <rPh sb="0" eb="2">
      <t>ヘイセイ</t>
    </rPh>
    <rPh sb="3" eb="4">
      <t>ネン</t>
    </rPh>
    <rPh sb="6" eb="8">
      <t>イチブ</t>
    </rPh>
    <rPh sb="8" eb="10">
      <t>ジギョウ</t>
    </rPh>
    <rPh sb="10" eb="12">
      <t>カイシ</t>
    </rPh>
    <rPh sb="17" eb="19">
      <t>カンキョ</t>
    </rPh>
    <rPh sb="19" eb="20">
      <t>ナド</t>
    </rPh>
    <rPh sb="21" eb="24">
      <t>ヒカクテキ</t>
    </rPh>
    <rPh sb="24" eb="25">
      <t>アタラ</t>
    </rPh>
    <rPh sb="65" eb="67">
      <t>ヘイセイ</t>
    </rPh>
    <rPh sb="69" eb="71">
      <t>ネンド</t>
    </rPh>
    <rPh sb="73" eb="77">
      <t>ノウサンギョソン</t>
    </rPh>
    <rPh sb="77" eb="79">
      <t>チイキ</t>
    </rPh>
    <rPh sb="79" eb="81">
      <t>セイビ</t>
    </rPh>
    <rPh sb="81" eb="83">
      <t>ジギョウ</t>
    </rPh>
    <rPh sb="110" eb="112">
      <t>シセツ</t>
    </rPh>
    <rPh sb="113" eb="115">
      <t>エンメイ</t>
    </rPh>
    <rPh sb="116" eb="117">
      <t>ハカ</t>
    </rPh>
    <phoneticPr fontId="4"/>
  </si>
  <si>
    <t>●農業集落排水事業は平成１０年に完了している。整備当時は建設に係る経費の経理である資本的支出が大きく国から補助金を受け、企業債を借入、さらに一般会計繰入金を充てていたが、整備後の現在でも企業債の償還に一般会計繰入金を充てている。　　　　●水洗化率は昨年と横ばいであったが、節水機器普及により有収水量は低くなり、今後も有収水量増加は見込めない状況にあることから、経営の健全化に向けた取組が必要である。　　　　　　　　　　　●経費回収率は基準内繰入金の適正化により改善されたが、類似団体より低いため、健全な経営のために料金改定の検討をすすめる。　　　　　　　　　　　　　　　●企業債残高対事業規模比率は基準内繰入金の適正化により類似団体平均より低くなった。</t>
    <rPh sb="1" eb="3">
      <t>ノウギョウ</t>
    </rPh>
    <rPh sb="3" eb="5">
      <t>シュウラク</t>
    </rPh>
    <rPh sb="5" eb="7">
      <t>ハイスイ</t>
    </rPh>
    <rPh sb="7" eb="9">
      <t>ジギョウ</t>
    </rPh>
    <rPh sb="10" eb="12">
      <t>ヘイセイ</t>
    </rPh>
    <rPh sb="14" eb="15">
      <t>ネン</t>
    </rPh>
    <rPh sb="16" eb="18">
      <t>カンリョウ</t>
    </rPh>
    <rPh sb="23" eb="25">
      <t>セイビ</t>
    </rPh>
    <rPh sb="25" eb="27">
      <t>トウジ</t>
    </rPh>
    <rPh sb="28" eb="30">
      <t>ケンセツ</t>
    </rPh>
    <rPh sb="31" eb="32">
      <t>カカ</t>
    </rPh>
    <rPh sb="33" eb="35">
      <t>ケイヒ</t>
    </rPh>
    <rPh sb="36" eb="38">
      <t>ケイリ</t>
    </rPh>
    <rPh sb="41" eb="44">
      <t>シホンテキ</t>
    </rPh>
    <rPh sb="44" eb="46">
      <t>シシュツ</t>
    </rPh>
    <rPh sb="47" eb="48">
      <t>オオ</t>
    </rPh>
    <rPh sb="50" eb="51">
      <t>クニ</t>
    </rPh>
    <rPh sb="53" eb="56">
      <t>ホジョキン</t>
    </rPh>
    <rPh sb="57" eb="58">
      <t>ウ</t>
    </rPh>
    <rPh sb="60" eb="63">
      <t>キギョウサイ</t>
    </rPh>
    <rPh sb="64" eb="66">
      <t>カリイレ</t>
    </rPh>
    <rPh sb="70" eb="72">
      <t>イッパン</t>
    </rPh>
    <rPh sb="72" eb="74">
      <t>カイケイ</t>
    </rPh>
    <rPh sb="74" eb="77">
      <t>クリイレキン</t>
    </rPh>
    <rPh sb="78" eb="79">
      <t>ア</t>
    </rPh>
    <rPh sb="85" eb="87">
      <t>セイビ</t>
    </rPh>
    <rPh sb="87" eb="88">
      <t>ゴ</t>
    </rPh>
    <rPh sb="89" eb="91">
      <t>ゲンザイ</t>
    </rPh>
    <rPh sb="93" eb="96">
      <t>キギョウサイ</t>
    </rPh>
    <rPh sb="97" eb="99">
      <t>ショウカン</t>
    </rPh>
    <rPh sb="100" eb="102">
      <t>イッパン</t>
    </rPh>
    <rPh sb="102" eb="104">
      <t>カイケイ</t>
    </rPh>
    <rPh sb="104" eb="107">
      <t>クリイレキン</t>
    </rPh>
    <rPh sb="108" eb="109">
      <t>ア</t>
    </rPh>
    <rPh sb="119" eb="122">
      <t>スイセンカ</t>
    </rPh>
    <rPh sb="122" eb="123">
      <t>リツ</t>
    </rPh>
    <rPh sb="124" eb="126">
      <t>サクネン</t>
    </rPh>
    <rPh sb="127" eb="128">
      <t>ヨコ</t>
    </rPh>
    <rPh sb="136" eb="138">
      <t>セッスイ</t>
    </rPh>
    <rPh sb="138" eb="140">
      <t>キキ</t>
    </rPh>
    <rPh sb="140" eb="142">
      <t>フキュウ</t>
    </rPh>
    <rPh sb="147" eb="149">
      <t>スイリョウ</t>
    </rPh>
    <rPh sb="150" eb="151">
      <t>ヒク</t>
    </rPh>
    <rPh sb="155" eb="157">
      <t>コンゴ</t>
    </rPh>
    <rPh sb="158" eb="159">
      <t>ユウ</t>
    </rPh>
    <rPh sb="159" eb="160">
      <t>シュウ</t>
    </rPh>
    <rPh sb="160" eb="162">
      <t>スイリョウ</t>
    </rPh>
    <rPh sb="162" eb="164">
      <t>ゾウカ</t>
    </rPh>
    <rPh sb="165" eb="167">
      <t>ミコ</t>
    </rPh>
    <rPh sb="170" eb="172">
      <t>ジョウキョウ</t>
    </rPh>
    <rPh sb="180" eb="182">
      <t>ケイエイ</t>
    </rPh>
    <rPh sb="183" eb="186">
      <t>ケンゼンカ</t>
    </rPh>
    <rPh sb="187" eb="188">
      <t>ム</t>
    </rPh>
    <rPh sb="190" eb="192">
      <t>トリクミ</t>
    </rPh>
    <rPh sb="193" eb="195">
      <t>ヒツヨウ</t>
    </rPh>
    <rPh sb="221" eb="222">
      <t>イ</t>
    </rPh>
    <rPh sb="230" eb="232">
      <t>カイゼン</t>
    </rPh>
    <rPh sb="237" eb="239">
      <t>ルイジ</t>
    </rPh>
    <rPh sb="239" eb="241">
      <t>ダンタイ</t>
    </rPh>
    <rPh sb="243" eb="244">
      <t>ヒク</t>
    </rPh>
    <rPh sb="248" eb="250">
      <t>ケンゼン</t>
    </rPh>
    <rPh sb="251" eb="253">
      <t>ケイエイ</t>
    </rPh>
    <rPh sb="257" eb="259">
      <t>リョウキン</t>
    </rPh>
    <rPh sb="259" eb="261">
      <t>カイテイ</t>
    </rPh>
    <rPh sb="262" eb="264">
      <t>ケントウ</t>
    </rPh>
    <rPh sb="286" eb="289">
      <t>キギョウサイ</t>
    </rPh>
    <rPh sb="289" eb="291">
      <t>ザンダカ</t>
    </rPh>
    <rPh sb="291" eb="292">
      <t>タイ</t>
    </rPh>
    <rPh sb="292" eb="294">
      <t>ジギョウ</t>
    </rPh>
    <rPh sb="294" eb="296">
      <t>キボ</t>
    </rPh>
    <rPh sb="296" eb="298">
      <t>ヒリツ</t>
    </rPh>
    <rPh sb="299" eb="302">
      <t>キジュンナイ</t>
    </rPh>
    <rPh sb="302" eb="303">
      <t>ク</t>
    </rPh>
    <rPh sb="303" eb="304">
      <t>イ</t>
    </rPh>
    <rPh sb="304" eb="305">
      <t>キン</t>
    </rPh>
    <rPh sb="306" eb="309">
      <t>テキセイカ</t>
    </rPh>
    <rPh sb="312" eb="314">
      <t>ルイジ</t>
    </rPh>
    <rPh sb="314" eb="316">
      <t>ダンタイ</t>
    </rPh>
    <rPh sb="316" eb="318">
      <t>ヘイキン</t>
    </rPh>
    <rPh sb="320" eb="321">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</si>
</sst>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272-47F2-8FFC-DE26ACA48D9A}"/>
            </c:ext>
          </c:extLst>
        </c:ser>
        <c:dLbls>
          <c:showLegendKey val="0"/>
          <c:showVal val="0"/>
          <c:showCatName val="0"/>
          <c:showSerName val="0"/>
          <c:showPercent val="0"/>
          <c:showBubbleSize val="0"/>
        </c:dLbls>
        <c:gapWidth val="150"/>
        <c:axId val="92220800"/>
        <c:axId val="9223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B272-47F2-8FFC-DE26ACA48D9A}"/>
            </c:ext>
          </c:extLst>
        </c:ser>
        <c:dLbls>
          <c:showLegendKey val="0"/>
          <c:showVal val="0"/>
          <c:showCatName val="0"/>
          <c:showSerName val="0"/>
          <c:showPercent val="0"/>
          <c:showBubbleSize val="0"/>
        </c:dLbls>
        <c:marker val="1"/>
        <c:smooth val="0"/>
        <c:axId val="92220800"/>
        <c:axId val="92235264"/>
      </c:lineChart>
      <c:dateAx>
        <c:axId val="92220800"/>
        <c:scaling>
          <c:orientation val="minMax"/>
        </c:scaling>
        <c:delete val="1"/>
        <c:axPos val="b"/>
        <c:numFmt formatCode="ge" sourceLinked="1"/>
        <c:majorTickMark val="none"/>
        <c:minorTickMark val="none"/>
        <c:tickLblPos val="none"/>
        <c:crossAx val="92235264"/>
        <c:crosses val="autoZero"/>
        <c:auto val="1"/>
        <c:lblOffset val="100"/>
        <c:baseTimeUnit val="years"/>
      </c:dateAx>
      <c:valAx>
        <c:axId val="922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2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42.3</c:v>
                </c:pt>
                <c:pt idx="1">
                  <c:v>42.99</c:v>
                </c:pt>
                <c:pt idx="2">
                  <c:v>42.76</c:v>
                </c:pt>
                <c:pt idx="3">
                  <c:v>42.3</c:v>
                </c:pt>
                <c:pt idx="4">
                  <c:v>42.3</c:v>
                </c:pt>
              </c:numCache>
            </c:numRef>
          </c:val>
          <c:extLst xmlns:c16r2="http://schemas.microsoft.com/office/drawing/2015/06/chart">
            <c:ext xmlns:c16="http://schemas.microsoft.com/office/drawing/2014/chart" uri="{C3380CC4-5D6E-409C-BE32-E72D297353CC}">
              <c16:uniqueId val="{00000000-0F56-4C81-966A-4EBA08C87DB0}"/>
            </c:ext>
          </c:extLst>
        </c:ser>
        <c:dLbls>
          <c:showLegendKey val="0"/>
          <c:showVal val="0"/>
          <c:showCatName val="0"/>
          <c:showSerName val="0"/>
          <c:showPercent val="0"/>
          <c:showBubbleSize val="0"/>
        </c:dLbls>
        <c:gapWidth val="150"/>
        <c:axId val="97783168"/>
        <c:axId val="9778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0F56-4C81-966A-4EBA08C87DB0}"/>
            </c:ext>
          </c:extLst>
        </c:ser>
        <c:dLbls>
          <c:showLegendKey val="0"/>
          <c:showVal val="0"/>
          <c:showCatName val="0"/>
          <c:showSerName val="0"/>
          <c:showPercent val="0"/>
          <c:showBubbleSize val="0"/>
        </c:dLbls>
        <c:marker val="1"/>
        <c:smooth val="0"/>
        <c:axId val="97783168"/>
        <c:axId val="97785344"/>
      </c:lineChart>
      <c:dateAx>
        <c:axId val="97783168"/>
        <c:scaling>
          <c:orientation val="minMax"/>
        </c:scaling>
        <c:delete val="1"/>
        <c:axPos val="b"/>
        <c:numFmt formatCode="ge" sourceLinked="1"/>
        <c:majorTickMark val="none"/>
        <c:minorTickMark val="none"/>
        <c:tickLblPos val="none"/>
        <c:crossAx val="97785344"/>
        <c:crosses val="autoZero"/>
        <c:auto val="1"/>
        <c:lblOffset val="100"/>
        <c:baseTimeUnit val="years"/>
      </c:dateAx>
      <c:valAx>
        <c:axId val="977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86.74</c:v>
                </c:pt>
                <c:pt idx="1">
                  <c:v>87.81</c:v>
                </c:pt>
                <c:pt idx="2">
                  <c:v>88.37</c:v>
                </c:pt>
                <c:pt idx="3">
                  <c:v>90.49</c:v>
                </c:pt>
                <c:pt idx="4">
                  <c:v>90.49</c:v>
                </c:pt>
              </c:numCache>
            </c:numRef>
          </c:val>
          <c:extLst xmlns:c16r2="http://schemas.microsoft.com/office/drawing/2015/06/chart">
            <c:ext xmlns:c16="http://schemas.microsoft.com/office/drawing/2014/chart" uri="{C3380CC4-5D6E-409C-BE32-E72D297353CC}">
              <c16:uniqueId val="{00000000-70C5-4F04-8395-3FBF7E2659C2}"/>
            </c:ext>
          </c:extLst>
        </c:ser>
        <c:dLbls>
          <c:showLegendKey val="0"/>
          <c:showVal val="0"/>
          <c:showCatName val="0"/>
          <c:showSerName val="0"/>
          <c:showPercent val="0"/>
          <c:showBubbleSize val="0"/>
        </c:dLbls>
        <c:gapWidth val="150"/>
        <c:axId val="97837056"/>
        <c:axId val="978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0C5-4F04-8395-3FBF7E2659C2}"/>
            </c:ext>
          </c:extLst>
        </c:ser>
        <c:dLbls>
          <c:showLegendKey val="0"/>
          <c:showVal val="0"/>
          <c:showCatName val="0"/>
          <c:showSerName val="0"/>
          <c:showPercent val="0"/>
          <c:showBubbleSize val="0"/>
        </c:dLbls>
        <c:marker val="1"/>
        <c:smooth val="0"/>
        <c:axId val="97837056"/>
        <c:axId val="97838976"/>
      </c:lineChart>
      <c:dateAx>
        <c:axId val="97837056"/>
        <c:scaling>
          <c:orientation val="minMax"/>
        </c:scaling>
        <c:delete val="1"/>
        <c:axPos val="b"/>
        <c:numFmt formatCode="ge" sourceLinked="1"/>
        <c:majorTickMark val="none"/>
        <c:minorTickMark val="none"/>
        <c:tickLblPos val="none"/>
        <c:crossAx val="97838976"/>
        <c:crosses val="autoZero"/>
        <c:auto val="1"/>
        <c:lblOffset val="100"/>
        <c:baseTimeUnit val="years"/>
      </c:dateAx>
      <c:valAx>
        <c:axId val="978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22.66</c:v>
                </c:pt>
                <c:pt idx="1">
                  <c:v>30.4</c:v>
                </c:pt>
                <c:pt idx="2">
                  <c:v>33.43</c:v>
                </c:pt>
                <c:pt idx="3">
                  <c:v>30.53</c:v>
                </c:pt>
                <c:pt idx="4">
                  <c:v>74.28</c:v>
                </c:pt>
              </c:numCache>
            </c:numRef>
          </c:val>
          <c:extLst xmlns:c16r2="http://schemas.microsoft.com/office/drawing/2015/06/chart">
            <c:ext xmlns:c16="http://schemas.microsoft.com/office/drawing/2014/chart" uri="{C3380CC4-5D6E-409C-BE32-E72D297353CC}">
              <c16:uniqueId val="{00000000-E357-4F6C-95A8-2AD4EB629872}"/>
            </c:ext>
          </c:extLst>
        </c:ser>
        <c:dLbls>
          <c:showLegendKey val="0"/>
          <c:showVal val="0"/>
          <c:showCatName val="0"/>
          <c:showSerName val="0"/>
          <c:showPercent val="0"/>
          <c:showBubbleSize val="0"/>
        </c:dLbls>
        <c:gapWidth val="150"/>
        <c:axId val="92082176"/>
        <c:axId val="9208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57-4F6C-95A8-2AD4EB629872}"/>
            </c:ext>
          </c:extLst>
        </c:ser>
        <c:dLbls>
          <c:showLegendKey val="0"/>
          <c:showVal val="0"/>
          <c:showCatName val="0"/>
          <c:showSerName val="0"/>
          <c:showPercent val="0"/>
          <c:showBubbleSize val="0"/>
        </c:dLbls>
        <c:marker val="1"/>
        <c:smooth val="0"/>
        <c:axId val="92082176"/>
        <c:axId val="92084096"/>
      </c:lineChart>
      <c:dateAx>
        <c:axId val="92082176"/>
        <c:scaling>
          <c:orientation val="minMax"/>
        </c:scaling>
        <c:delete val="1"/>
        <c:axPos val="b"/>
        <c:numFmt formatCode="ge" sourceLinked="1"/>
        <c:majorTickMark val="none"/>
        <c:minorTickMark val="none"/>
        <c:tickLblPos val="none"/>
        <c:crossAx val="92084096"/>
        <c:crosses val="autoZero"/>
        <c:auto val="1"/>
        <c:lblOffset val="100"/>
        <c:baseTimeUnit val="years"/>
      </c:dateAx>
      <c:valAx>
        <c:axId val="920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55-4612-B101-7159449D6BDD}"/>
            </c:ext>
          </c:extLst>
        </c:ser>
        <c:dLbls>
          <c:showLegendKey val="0"/>
          <c:showVal val="0"/>
          <c:showCatName val="0"/>
          <c:showSerName val="0"/>
          <c:showPercent val="0"/>
          <c:showBubbleSize val="0"/>
        </c:dLbls>
        <c:gapWidth val="150"/>
        <c:axId val="92127616"/>
        <c:axId val="921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55-4612-B101-7159449D6BDD}"/>
            </c:ext>
          </c:extLst>
        </c:ser>
        <c:dLbls>
          <c:showLegendKey val="0"/>
          <c:showVal val="0"/>
          <c:showCatName val="0"/>
          <c:showSerName val="0"/>
          <c:showPercent val="0"/>
          <c:showBubbleSize val="0"/>
        </c:dLbls>
        <c:marker val="1"/>
        <c:smooth val="0"/>
        <c:axId val="92127616"/>
        <c:axId val="92129536"/>
      </c:lineChart>
      <c:dateAx>
        <c:axId val="92127616"/>
        <c:scaling>
          <c:orientation val="minMax"/>
        </c:scaling>
        <c:delete val="1"/>
        <c:axPos val="b"/>
        <c:numFmt formatCode="ge" sourceLinked="1"/>
        <c:majorTickMark val="none"/>
        <c:minorTickMark val="none"/>
        <c:tickLblPos val="none"/>
        <c:crossAx val="92129536"/>
        <c:crosses val="autoZero"/>
        <c:auto val="1"/>
        <c:lblOffset val="100"/>
        <c:baseTimeUnit val="years"/>
      </c:dateAx>
      <c:valAx>
        <c:axId val="9212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AF-4832-8C89-3AC21F61ACC9}"/>
            </c:ext>
          </c:extLst>
        </c:ser>
        <c:dLbls>
          <c:showLegendKey val="0"/>
          <c:showVal val="0"/>
          <c:showCatName val="0"/>
          <c:showSerName val="0"/>
          <c:showPercent val="0"/>
          <c:showBubbleSize val="0"/>
        </c:dLbls>
        <c:gapWidth val="150"/>
        <c:axId val="97878784"/>
        <c:axId val="9788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AF-4832-8C89-3AC21F61ACC9}"/>
            </c:ext>
          </c:extLst>
        </c:ser>
        <c:dLbls>
          <c:showLegendKey val="0"/>
          <c:showVal val="0"/>
          <c:showCatName val="0"/>
          <c:showSerName val="0"/>
          <c:showPercent val="0"/>
          <c:showBubbleSize val="0"/>
        </c:dLbls>
        <c:marker val="1"/>
        <c:smooth val="0"/>
        <c:axId val="97878784"/>
        <c:axId val="97880704"/>
      </c:lineChart>
      <c:dateAx>
        <c:axId val="97878784"/>
        <c:scaling>
          <c:orientation val="minMax"/>
        </c:scaling>
        <c:delete val="1"/>
        <c:axPos val="b"/>
        <c:numFmt formatCode="ge" sourceLinked="1"/>
        <c:majorTickMark val="none"/>
        <c:minorTickMark val="none"/>
        <c:tickLblPos val="none"/>
        <c:crossAx val="97880704"/>
        <c:crosses val="autoZero"/>
        <c:auto val="1"/>
        <c:lblOffset val="100"/>
        <c:baseTimeUnit val="years"/>
      </c:dateAx>
      <c:valAx>
        <c:axId val="978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DB-4309-8C45-FE184F59359C}"/>
            </c:ext>
          </c:extLst>
        </c:ser>
        <c:dLbls>
          <c:showLegendKey val="0"/>
          <c:showVal val="0"/>
          <c:showCatName val="0"/>
          <c:showSerName val="0"/>
          <c:showPercent val="0"/>
          <c:showBubbleSize val="0"/>
        </c:dLbls>
        <c:gapWidth val="150"/>
        <c:axId val="97909760"/>
        <c:axId val="9805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DB-4309-8C45-FE184F59359C}"/>
            </c:ext>
          </c:extLst>
        </c:ser>
        <c:dLbls>
          <c:showLegendKey val="0"/>
          <c:showVal val="0"/>
          <c:showCatName val="0"/>
          <c:showSerName val="0"/>
          <c:showPercent val="0"/>
          <c:showBubbleSize val="0"/>
        </c:dLbls>
        <c:marker val="1"/>
        <c:smooth val="0"/>
        <c:axId val="97909760"/>
        <c:axId val="98059392"/>
      </c:lineChart>
      <c:dateAx>
        <c:axId val="97909760"/>
        <c:scaling>
          <c:orientation val="minMax"/>
        </c:scaling>
        <c:delete val="1"/>
        <c:axPos val="b"/>
        <c:numFmt formatCode="ge" sourceLinked="1"/>
        <c:majorTickMark val="none"/>
        <c:minorTickMark val="none"/>
        <c:tickLblPos val="none"/>
        <c:crossAx val="98059392"/>
        <c:crosses val="autoZero"/>
        <c:auto val="1"/>
        <c:lblOffset val="100"/>
        <c:baseTimeUnit val="years"/>
      </c:dateAx>
      <c:valAx>
        <c:axId val="980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43-445D-8D24-A3445EAB3179}"/>
            </c:ext>
          </c:extLst>
        </c:ser>
        <c:dLbls>
          <c:showLegendKey val="0"/>
          <c:showVal val="0"/>
          <c:showCatName val="0"/>
          <c:showSerName val="0"/>
          <c:showPercent val="0"/>
          <c:showBubbleSize val="0"/>
        </c:dLbls>
        <c:gapWidth val="150"/>
        <c:axId val="98091008"/>
        <c:axId val="980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43-445D-8D24-A3445EAB3179}"/>
            </c:ext>
          </c:extLst>
        </c:ser>
        <c:dLbls>
          <c:showLegendKey val="0"/>
          <c:showVal val="0"/>
          <c:showCatName val="0"/>
          <c:showSerName val="0"/>
          <c:showPercent val="0"/>
          <c:showBubbleSize val="0"/>
        </c:dLbls>
        <c:marker val="1"/>
        <c:smooth val="0"/>
        <c:axId val="98091008"/>
        <c:axId val="98092928"/>
      </c:lineChart>
      <c:dateAx>
        <c:axId val="98091008"/>
        <c:scaling>
          <c:orientation val="minMax"/>
        </c:scaling>
        <c:delete val="1"/>
        <c:axPos val="b"/>
        <c:numFmt formatCode="ge" sourceLinked="1"/>
        <c:majorTickMark val="none"/>
        <c:minorTickMark val="none"/>
        <c:tickLblPos val="none"/>
        <c:crossAx val="98092928"/>
        <c:crosses val="autoZero"/>
        <c:auto val="1"/>
        <c:lblOffset val="100"/>
        <c:baseTimeUnit val="years"/>
      </c:dateAx>
      <c:valAx>
        <c:axId val="980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3505.62</c:v>
                </c:pt>
                <c:pt idx="1">
                  <c:v>3596.77</c:v>
                </c:pt>
                <c:pt idx="2">
                  <c:v>4807.3599999999997</c:v>
                </c:pt>
                <c:pt idx="3">
                  <c:v>1163.8699999999999</c:v>
                </c:pt>
                <c:pt idx="4">
                  <c:v>146.82</c:v>
                </c:pt>
              </c:numCache>
            </c:numRef>
          </c:val>
          <c:extLst xmlns:c16r2="http://schemas.microsoft.com/office/drawing/2015/06/chart">
            <c:ext xmlns:c16="http://schemas.microsoft.com/office/drawing/2014/chart" uri="{C3380CC4-5D6E-409C-BE32-E72D297353CC}">
              <c16:uniqueId val="{00000000-3EE1-4AE5-BBAA-A68EE4D8E460}"/>
            </c:ext>
          </c:extLst>
        </c:ser>
        <c:dLbls>
          <c:showLegendKey val="0"/>
          <c:showVal val="0"/>
          <c:showCatName val="0"/>
          <c:showSerName val="0"/>
          <c:showPercent val="0"/>
          <c:showBubbleSize val="0"/>
        </c:dLbls>
        <c:gapWidth val="150"/>
        <c:axId val="97608064"/>
        <c:axId val="9760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3EE1-4AE5-BBAA-A68EE4D8E460}"/>
            </c:ext>
          </c:extLst>
        </c:ser>
        <c:dLbls>
          <c:showLegendKey val="0"/>
          <c:showVal val="0"/>
          <c:showCatName val="0"/>
          <c:showSerName val="0"/>
          <c:showPercent val="0"/>
          <c:showBubbleSize val="0"/>
        </c:dLbls>
        <c:marker val="1"/>
        <c:smooth val="0"/>
        <c:axId val="97608064"/>
        <c:axId val="97609984"/>
      </c:lineChart>
      <c:dateAx>
        <c:axId val="97608064"/>
        <c:scaling>
          <c:orientation val="minMax"/>
        </c:scaling>
        <c:delete val="1"/>
        <c:axPos val="b"/>
        <c:numFmt formatCode="ge" sourceLinked="1"/>
        <c:majorTickMark val="none"/>
        <c:minorTickMark val="none"/>
        <c:tickLblPos val="none"/>
        <c:crossAx val="97609984"/>
        <c:crosses val="autoZero"/>
        <c:auto val="1"/>
        <c:lblOffset val="100"/>
        <c:baseTimeUnit val="years"/>
      </c:dateAx>
      <c:valAx>
        <c:axId val="976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17.600000000000001</c:v>
                </c:pt>
                <c:pt idx="1">
                  <c:v>16.61</c:v>
                </c:pt>
                <c:pt idx="2">
                  <c:v>17.53</c:v>
                </c:pt>
                <c:pt idx="3">
                  <c:v>16.72</c:v>
                </c:pt>
                <c:pt idx="4">
                  <c:v>32.450000000000003</c:v>
                </c:pt>
              </c:numCache>
            </c:numRef>
          </c:val>
          <c:extLst xmlns:c16r2="http://schemas.microsoft.com/office/drawing/2015/06/chart">
            <c:ext xmlns:c16="http://schemas.microsoft.com/office/drawing/2014/chart" uri="{C3380CC4-5D6E-409C-BE32-E72D297353CC}">
              <c16:uniqueId val="{00000000-A64C-40A7-A0FD-95E182840604}"/>
            </c:ext>
          </c:extLst>
        </c:ser>
        <c:dLbls>
          <c:showLegendKey val="0"/>
          <c:showVal val="0"/>
          <c:showCatName val="0"/>
          <c:showSerName val="0"/>
          <c:showPercent val="0"/>
          <c:showBubbleSize val="0"/>
        </c:dLbls>
        <c:gapWidth val="150"/>
        <c:axId val="97647232"/>
        <c:axId val="9771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A64C-40A7-A0FD-95E182840604}"/>
            </c:ext>
          </c:extLst>
        </c:ser>
        <c:dLbls>
          <c:showLegendKey val="0"/>
          <c:showVal val="0"/>
          <c:showCatName val="0"/>
          <c:showSerName val="0"/>
          <c:showPercent val="0"/>
          <c:showBubbleSize val="0"/>
        </c:dLbls>
        <c:marker val="1"/>
        <c:smooth val="0"/>
        <c:axId val="97647232"/>
        <c:axId val="97719040"/>
      </c:lineChart>
      <c:dateAx>
        <c:axId val="97647232"/>
        <c:scaling>
          <c:orientation val="minMax"/>
        </c:scaling>
        <c:delete val="1"/>
        <c:axPos val="b"/>
        <c:numFmt formatCode="ge" sourceLinked="1"/>
        <c:majorTickMark val="none"/>
        <c:minorTickMark val="none"/>
        <c:tickLblPos val="none"/>
        <c:crossAx val="97719040"/>
        <c:crosses val="autoZero"/>
        <c:auto val="1"/>
        <c:lblOffset val="100"/>
        <c:baseTimeUnit val="years"/>
      </c:dateAx>
      <c:valAx>
        <c:axId val="977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709.1</c:v>
                </c:pt>
                <c:pt idx="1">
                  <c:v>767.52</c:v>
                </c:pt>
                <c:pt idx="2">
                  <c:v>727.82</c:v>
                </c:pt>
                <c:pt idx="3">
                  <c:v>772.03</c:v>
                </c:pt>
                <c:pt idx="4">
                  <c:v>399.42</c:v>
                </c:pt>
              </c:numCache>
            </c:numRef>
          </c:val>
          <c:extLst xmlns:c16r2="http://schemas.microsoft.com/office/drawing/2015/06/chart">
            <c:ext xmlns:c16="http://schemas.microsoft.com/office/drawing/2014/chart" uri="{C3380CC4-5D6E-409C-BE32-E72D297353CC}">
              <c16:uniqueId val="{00000000-0BC8-4FDD-BF6F-0824DE22F72E}"/>
            </c:ext>
          </c:extLst>
        </c:ser>
        <c:dLbls>
          <c:showLegendKey val="0"/>
          <c:showVal val="0"/>
          <c:showCatName val="0"/>
          <c:showSerName val="0"/>
          <c:showPercent val="0"/>
          <c:showBubbleSize val="0"/>
        </c:dLbls>
        <c:gapWidth val="150"/>
        <c:axId val="97745920"/>
        <c:axId val="9776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0BC8-4FDD-BF6F-0824DE22F72E}"/>
            </c:ext>
          </c:extLst>
        </c:ser>
        <c:dLbls>
          <c:showLegendKey val="0"/>
          <c:showVal val="0"/>
          <c:showCatName val="0"/>
          <c:showSerName val="0"/>
          <c:showPercent val="0"/>
          <c:showBubbleSize val="0"/>
        </c:dLbls>
        <c:marker val="1"/>
        <c:smooth val="0"/>
        <c:axId val="97745920"/>
        <c:axId val="97760384"/>
      </c:lineChart>
      <c:dateAx>
        <c:axId val="97745920"/>
        <c:scaling>
          <c:orientation val="minMax"/>
        </c:scaling>
        <c:delete val="1"/>
        <c:axPos val="b"/>
        <c:numFmt formatCode="ge" sourceLinked="1"/>
        <c:majorTickMark val="none"/>
        <c:minorTickMark val="none"/>
        <c:tickLblPos val="none"/>
        <c:crossAx val="97760384"/>
        <c:crosses val="autoZero"/>
        <c:auto val="1"/>
        <c:lblOffset val="100"/>
        <c:baseTimeUnit val="years"/>
      </c:dateAx>
      <c:valAx>
        <c:axId val="977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鏡石町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12718</v>
      </c>
      <c r="AM8" s="49"/>
      <c r="AN8" s="49"/>
      <c r="AO8" s="49"/>
      <c r="AP8" s="49"/>
      <c r="AQ8" s="49"/>
      <c r="AR8" s="49"/>
      <c r="AS8" s="49"/>
      <c r="AT8" s="44">
        <f>データ!T6</f>
        <v>31.3</v>
      </c>
      <c r="AU8" s="44"/>
      <c r="AV8" s="44"/>
      <c r="AW8" s="44"/>
      <c r="AX8" s="44"/>
      <c r="AY8" s="44"/>
      <c r="AZ8" s="44"/>
      <c r="BA8" s="44"/>
      <c r="BB8" s="44">
        <f>データ!U6</f>
        <v>406.33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7.79</v>
      </c>
      <c r="Q10" s="44"/>
      <c r="R10" s="44"/>
      <c r="S10" s="44"/>
      <c r="T10" s="44"/>
      <c r="U10" s="44"/>
      <c r="V10" s="44"/>
      <c r="W10" s="44">
        <f>データ!Q6</f>
        <v>100</v>
      </c>
      <c r="X10" s="44"/>
      <c r="Y10" s="44"/>
      <c r="Z10" s="44"/>
      <c r="AA10" s="44"/>
      <c r="AB10" s="44"/>
      <c r="AC10" s="44"/>
      <c r="AD10" s="49">
        <f>データ!R6</f>
        <v>2160</v>
      </c>
      <c r="AE10" s="49"/>
      <c r="AF10" s="49"/>
      <c r="AG10" s="49"/>
      <c r="AH10" s="49"/>
      <c r="AI10" s="49"/>
      <c r="AJ10" s="49"/>
      <c r="AK10" s="2"/>
      <c r="AL10" s="49">
        <f>データ!V6</f>
        <v>988</v>
      </c>
      <c r="AM10" s="49"/>
      <c r="AN10" s="49"/>
      <c r="AO10" s="49"/>
      <c r="AP10" s="49"/>
      <c r="AQ10" s="49"/>
      <c r="AR10" s="49"/>
      <c r="AS10" s="49"/>
      <c r="AT10" s="44">
        <f>データ!W6</f>
        <v>1.03</v>
      </c>
      <c r="AU10" s="44"/>
      <c r="AV10" s="44"/>
      <c r="AW10" s="44"/>
      <c r="AX10" s="44"/>
      <c r="AY10" s="44"/>
      <c r="AZ10" s="44"/>
      <c r="BA10" s="44"/>
      <c r="BB10" s="44">
        <f>データ!X6</f>
        <v>959.22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5J0Bw427tnCYExINlNS4u5UjXr2oEnneaIzwJk07YVY6Bztw4Pn1Copjuv8osxSmTpOpaz180jQCdihiojklHw==" saltValue="IGB8CTTubWWaA8Zebw9oQ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73423</v>
      </c>
      <c r="D6" s="32">
        <f t="shared" si="3"/>
        <v>47</v>
      </c>
      <c r="E6" s="32">
        <f t="shared" si="3"/>
        <v>17</v>
      </c>
      <c r="F6" s="32">
        <f t="shared" si="3"/>
        <v>5</v>
      </c>
      <c r="G6" s="32">
        <f t="shared" si="3"/>
        <v>0</v>
      </c>
      <c r="H6" s="32" t="str">
        <f t="shared" si="3"/>
        <v>福島県　鏡石町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7.79</v>
      </c>
      <c r="Q6" s="33">
        <f t="shared" si="3"/>
        <v>100</v>
      </c>
      <c r="R6" s="33">
        <f t="shared" si="3"/>
        <v>2160</v>
      </c>
      <c r="S6" s="33">
        <f t="shared" si="3"/>
        <v>12718</v>
      </c>
      <c r="T6" s="33">
        <f t="shared" si="3"/>
        <v>31.3</v>
      </c>
      <c r="U6" s="33">
        <f t="shared" si="3"/>
        <v>406.33</v>
      </c>
      <c r="V6" s="33">
        <f t="shared" si="3"/>
        <v>988</v>
      </c>
      <c r="W6" s="33">
        <f t="shared" si="3"/>
        <v>1.03</v>
      </c>
      <c r="X6" s="33">
        <f t="shared" si="3"/>
        <v>959.22</v>
      </c>
      <c r="Y6" s="34">
        <f>IF(Y7="",NA(),Y7)</f>
        <v>22.66</v>
      </c>
      <c r="Z6" s="34">
        <f t="shared" ref="Z6:AH6" si="4">IF(Z7="",NA(),Z7)</f>
        <v>30.4</v>
      </c>
      <c r="AA6" s="34">
        <f t="shared" si="4"/>
        <v>33.43</v>
      </c>
      <c r="AB6" s="34">
        <f t="shared" si="4"/>
        <v>30.53</v>
      </c>
      <c r="AC6" s="34">
        <f t="shared" si="4"/>
        <v>74.28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3505.62</v>
      </c>
      <c r="BG6" s="34">
        <f t="shared" ref="BG6:BO6" si="7">IF(BG7="",NA(),BG7)</f>
        <v>3596.77</v>
      </c>
      <c r="BH6" s="34">
        <f t="shared" si="7"/>
        <v>4807.3599999999997</v>
      </c>
      <c r="BI6" s="34">
        <f t="shared" si="7"/>
        <v>1163.8699999999999</v>
      </c>
      <c r="BJ6" s="34">
        <f t="shared" si="7"/>
        <v>146.82</v>
      </c>
      <c r="BK6" s="34">
        <f t="shared" si="7"/>
        <v>1126.77</v>
      </c>
      <c r="BL6" s="34">
        <f t="shared" si="7"/>
        <v>1044.8</v>
      </c>
      <c r="BM6" s="34">
        <f t="shared" si="7"/>
        <v>1081.8</v>
      </c>
      <c r="BN6" s="34">
        <f t="shared" si="7"/>
        <v>974.93</v>
      </c>
      <c r="BO6" s="34">
        <f t="shared" si="7"/>
        <v>855.8</v>
      </c>
      <c r="BP6" s="33" t="str">
        <f>IF(BP7="","",IF(BP7="-","【-】","【"&amp;SUBSTITUTE(TEXT(BP7,"#,##0.00"),"-","△")&amp;"】"))</f>
        <v>【814.89】</v>
      </c>
      <c r="BQ6" s="34">
        <f>IF(BQ7="",NA(),BQ7)</f>
        <v>17.600000000000001</v>
      </c>
      <c r="BR6" s="34">
        <f t="shared" ref="BR6:BZ6" si="8">IF(BR7="",NA(),BR7)</f>
        <v>16.61</v>
      </c>
      <c r="BS6" s="34">
        <f t="shared" si="8"/>
        <v>17.53</v>
      </c>
      <c r="BT6" s="34">
        <f t="shared" si="8"/>
        <v>16.72</v>
      </c>
      <c r="BU6" s="34">
        <f t="shared" si="8"/>
        <v>32.450000000000003</v>
      </c>
      <c r="BV6" s="34">
        <f t="shared" si="8"/>
        <v>50.9</v>
      </c>
      <c r="BW6" s="34">
        <f t="shared" si="8"/>
        <v>50.82</v>
      </c>
      <c r="BX6" s="34">
        <f t="shared" si="8"/>
        <v>52.19</v>
      </c>
      <c r="BY6" s="34">
        <f t="shared" si="8"/>
        <v>55.32</v>
      </c>
      <c r="BZ6" s="34">
        <f t="shared" si="8"/>
        <v>59.8</v>
      </c>
      <c r="CA6" s="33" t="str">
        <f>IF(CA7="","",IF(CA7="-","【-】","【"&amp;SUBSTITUTE(TEXT(CA7,"#,##0.00"),"-","△")&amp;"】"))</f>
        <v>【60.64】</v>
      </c>
      <c r="CB6" s="34">
        <f>IF(CB7="",NA(),CB7)</f>
        <v>709.1</v>
      </c>
      <c r="CC6" s="34">
        <f t="shared" ref="CC6:CK6" si="9">IF(CC7="",NA(),CC7)</f>
        <v>767.52</v>
      </c>
      <c r="CD6" s="34">
        <f t="shared" si="9"/>
        <v>727.82</v>
      </c>
      <c r="CE6" s="34">
        <f t="shared" si="9"/>
        <v>772.03</v>
      </c>
      <c r="CF6" s="34">
        <f t="shared" si="9"/>
        <v>399.42</v>
      </c>
      <c r="CG6" s="34">
        <f t="shared" si="9"/>
        <v>293.27</v>
      </c>
      <c r="CH6" s="34">
        <f t="shared" si="9"/>
        <v>300.52</v>
      </c>
      <c r="CI6" s="34">
        <f t="shared" si="9"/>
        <v>296.14</v>
      </c>
      <c r="CJ6" s="34">
        <f t="shared" si="9"/>
        <v>283.17</v>
      </c>
      <c r="CK6" s="34">
        <f t="shared" si="9"/>
        <v>263.76</v>
      </c>
      <c r="CL6" s="33" t="str">
        <f>IF(CL7="","",IF(CL7="-","【-】","【"&amp;SUBSTITUTE(TEXT(CL7,"#,##0.00"),"-","△")&amp;"】"))</f>
        <v>【255.52】</v>
      </c>
      <c r="CM6" s="34">
        <f>IF(CM7="",NA(),CM7)</f>
        <v>42.3</v>
      </c>
      <c r="CN6" s="34">
        <f t="shared" ref="CN6:CV6" si="10">IF(CN7="",NA(),CN7)</f>
        <v>42.99</v>
      </c>
      <c r="CO6" s="34">
        <f t="shared" si="10"/>
        <v>42.76</v>
      </c>
      <c r="CP6" s="34">
        <f t="shared" si="10"/>
        <v>42.3</v>
      </c>
      <c r="CQ6" s="34">
        <f t="shared" si="10"/>
        <v>42.3</v>
      </c>
      <c r="CR6" s="34">
        <f t="shared" si="10"/>
        <v>53.78</v>
      </c>
      <c r="CS6" s="34">
        <f t="shared" si="10"/>
        <v>53.24</v>
      </c>
      <c r="CT6" s="34">
        <f t="shared" si="10"/>
        <v>52.31</v>
      </c>
      <c r="CU6" s="34">
        <f t="shared" si="10"/>
        <v>60.65</v>
      </c>
      <c r="CV6" s="34">
        <f t="shared" si="10"/>
        <v>51.75</v>
      </c>
      <c r="CW6" s="33" t="str">
        <f>IF(CW7="","",IF(CW7="-","【-】","【"&amp;SUBSTITUTE(TEXT(CW7,"#,##0.00"),"-","△")&amp;"】"))</f>
        <v>【52.49】</v>
      </c>
      <c r="CX6" s="34">
        <f>IF(CX7="",NA(),CX7)</f>
        <v>86.74</v>
      </c>
      <c r="CY6" s="34">
        <f t="shared" ref="CY6:DG6" si="11">IF(CY7="",NA(),CY7)</f>
        <v>87.81</v>
      </c>
      <c r="CZ6" s="34">
        <f t="shared" si="11"/>
        <v>88.37</v>
      </c>
      <c r="DA6" s="34">
        <f t="shared" si="11"/>
        <v>90.49</v>
      </c>
      <c r="DB6" s="34">
        <f t="shared" si="11"/>
        <v>90.49</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73423</v>
      </c>
      <c r="D7" s="36">
        <v>47</v>
      </c>
      <c r="E7" s="36">
        <v>17</v>
      </c>
      <c r="F7" s="36">
        <v>5</v>
      </c>
      <c r="G7" s="36">
        <v>0</v>
      </c>
      <c r="H7" s="36" t="s">
        <v>110</v>
      </c>
      <c r="I7" s="36" t="s">
        <v>111</v>
      </c>
      <c r="J7" s="36" t="s">
        <v>112</v>
      </c>
      <c r="K7" s="36" t="s">
        <v>113</v>
      </c>
      <c r="L7" s="36" t="s">
        <v>114</v>
      </c>
      <c r="M7" s="36" t="s">
        <v>115</v>
      </c>
      <c r="N7" s="37" t="s">
        <v>116</v>
      </c>
      <c r="O7" s="37" t="s">
        <v>117</v>
      </c>
      <c r="P7" s="37">
        <v>7.79</v>
      </c>
      <c r="Q7" s="37">
        <v>100</v>
      </c>
      <c r="R7" s="37">
        <v>2160</v>
      </c>
      <c r="S7" s="37">
        <v>12718</v>
      </c>
      <c r="T7" s="37">
        <v>31.3</v>
      </c>
      <c r="U7" s="37">
        <v>406.33</v>
      </c>
      <c r="V7" s="37">
        <v>988</v>
      </c>
      <c r="W7" s="37">
        <v>1.03</v>
      </c>
      <c r="X7" s="37">
        <v>959.22</v>
      </c>
      <c r="Y7" s="37">
        <v>22.66</v>
      </c>
      <c r="Z7" s="37">
        <v>30.4</v>
      </c>
      <c r="AA7" s="37">
        <v>33.43</v>
      </c>
      <c r="AB7" s="37">
        <v>30.53</v>
      </c>
      <c r="AC7" s="37">
        <v>74.28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3505.62</v>
      </c>
      <c r="BG7" s="37">
        <v>3596.77</v>
      </c>
      <c r="BH7" s="37">
        <v>4807.3599999999997</v>
      </c>
      <c r="BI7" s="37">
        <v>1163.8699999999999</v>
      </c>
      <c r="BJ7" s="37">
        <v>146.82</v>
      </c>
      <c r="BK7" s="37">
        <v>1126.77</v>
      </c>
      <c r="BL7" s="37">
        <v>1044.8</v>
      </c>
      <c r="BM7" s="37">
        <v>1081.8</v>
      </c>
      <c r="BN7" s="37">
        <v>974.93</v>
      </c>
      <c r="BO7" s="37">
        <v>855.8</v>
      </c>
      <c r="BP7" s="37">
        <v>814.89</v>
      </c>
      <c r="BQ7" s="37">
        <v>17.600000000000001</v>
      </c>
      <c r="BR7" s="37">
        <v>16.61</v>
      </c>
      <c r="BS7" s="37">
        <v>17.53</v>
      </c>
      <c r="BT7" s="37">
        <v>16.72</v>
      </c>
      <c r="BU7" s="37">
        <v>32.450000000000003</v>
      </c>
      <c r="BV7" s="37">
        <v>50.9</v>
      </c>
      <c r="BW7" s="37">
        <v>50.82</v>
      </c>
      <c r="BX7" s="37">
        <v>52.19</v>
      </c>
      <c r="BY7" s="37">
        <v>55.32</v>
      </c>
      <c r="BZ7" s="37">
        <v>59.8</v>
      </c>
      <c r="CA7" s="37">
        <v>60.64</v>
      </c>
      <c r="CB7" s="37">
        <v>709.1</v>
      </c>
      <c r="CC7" s="37">
        <v>767.52</v>
      </c>
      <c r="CD7" s="37">
        <v>727.82</v>
      </c>
      <c r="CE7" s="37">
        <v>772.03</v>
      </c>
      <c r="CF7" s="37">
        <v>399.42</v>
      </c>
      <c r="CG7" s="37">
        <v>293.27</v>
      </c>
      <c r="CH7" s="37">
        <v>300.52</v>
      </c>
      <c r="CI7" s="37">
        <v>296.14</v>
      </c>
      <c r="CJ7" s="37">
        <v>283.17</v>
      </c>
      <c r="CK7" s="37">
        <v>263.76</v>
      </c>
      <c r="CL7" s="37">
        <v>255.52</v>
      </c>
      <c r="CM7" s="37">
        <v>42.3</v>
      </c>
      <c r="CN7" s="37">
        <v>42.99</v>
      </c>
      <c r="CO7" s="37">
        <v>42.76</v>
      </c>
      <c r="CP7" s="37">
        <v>42.3</v>
      </c>
      <c r="CQ7" s="37">
        <v>42.3</v>
      </c>
      <c r="CR7" s="37">
        <v>53.78</v>
      </c>
      <c r="CS7" s="37">
        <v>53.24</v>
      </c>
      <c r="CT7" s="37">
        <v>52.31</v>
      </c>
      <c r="CU7" s="37">
        <v>60.65</v>
      </c>
      <c r="CV7" s="37">
        <v>51.75</v>
      </c>
      <c r="CW7" s="37">
        <v>52.49</v>
      </c>
      <c r="CX7" s="37">
        <v>86.74</v>
      </c>
      <c r="CY7" s="37">
        <v>87.81</v>
      </c>
      <c r="CZ7" s="37">
        <v>88.37</v>
      </c>
      <c r="DA7" s="37">
        <v>90.49</v>
      </c>
      <c r="DB7" s="37">
        <v>90.49</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2019-01-24T04:35:46Z</cp:lastPrinted>
  <dcterms:created xsi:type="dcterms:W3CDTF">2018-12-03T09:20:48Z</dcterms:created>
  <dcterms:modified xsi:type="dcterms:W3CDTF">2019-01-30T01:04:58Z</dcterms:modified>
  <cp:category/>
</cp:coreProperties>
</file>