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TB/PHpMIXIMpfoCvL5L96RXyknbJAMYrv/QuRwpc3fBASRdbP/jdoDxBcchp+EzaW08vVonrqs0bc622B0LYw==" workbookSaltValue="DdyH4Np9agcAmqyA/cEW2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I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<sst xmlns="http://schemas.openxmlformats.org/spreadsheetml/2006/main" count="240" uniqueCount="126">
  <si>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</si>
  <si>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</si>
  <si>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</si>
  <si>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</si>
  <si>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</si>
  <si>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</si>
  <si>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</si>
  <si>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</si>
  <si>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</si>
  <si>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</si>
  <si>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</si>
  <si>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</si>
  <si>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</si>
  <si>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</si>
  <si>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</si>
  <si>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</si>
  <si>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</si>
  <si>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</si>
  <si>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</si>
  <si>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</si>
  <si>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</si>
  <si>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</si>
  <si>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</si>
  <si>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</si>
  <si>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</si>
  <si>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</si>
  <si>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</si>
  <si>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</si>
  <si>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</si>
  <si>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</si>
  <si>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</si>
  <si>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</si>
  <si>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</si>
  <si>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</si>
  <si>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</si>
  <si>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</si>
  <si>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</si>
  <si>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</si>
  <si>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</si>
  <si>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</si>
  <si>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</si>
  <si>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</si>
  <si>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</si>
  <si>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</si>
  <si>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</si>
  <si>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</si>
  <si>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</si>
  <si>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</si>
  <si>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</si>
  <si>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</si>
  <si>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</si>
  <si>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</si>
  <si>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</si>
  <si>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</si>
  <si>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</si>
  <si>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</si>
  <si>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</si>
  <si>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</si>
  <si>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</si>
  <si>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</si>
  <si>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</si>
  <si>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</si>
  <si>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</si>
  <si>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</si>
  <si>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</si>
  <si>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</si>
  <si>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</si>
  <si>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</si>
  <si>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</si>
  <si>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</si>
  <si>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</si>
  <si>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</si>
  <si>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</si>
  <si>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</si>
  <si>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</si>
  <si>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</si>
  <si>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</si>
  <si>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</si>
  <si>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</si>
  <si>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</si>
  <si>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</si>
  <si>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</si>
  <si>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</si>
  <si>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</si>
  <si>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</si>
  <si>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</si>
  <si>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</si>
  <si>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</si>
  <si>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</si>
  <si>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</si>
  <si>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</si>
  <si>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</si>
  <si>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</si>
  <si>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</si>
  <si>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</si>
  <si>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</si>
  <si>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</si>
  <si>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</si>
  <si>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</si>
  <si>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</si>
  <si>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</si>
  <si>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</si>
  <si>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</si>
  <si>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</si>
  <si>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</si>
  <si>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</si>
  <si>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</si>
  <si>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</si>
  <si>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</si>
  <si>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</si>
  <si>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</si>
  <si>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</si>
  <si>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</si>
  <si>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</si>
  <si>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</si>
  <si>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</si>
  <si>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</si>
  <si>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</si>
  <si>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</si>
  <si>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</si>
  <si>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</si>
  <si>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</si>
  <si>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</si>
  <si>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が100％のため今後使用料収入の増加は見込めないのが現状であるが修繕費や維持管理費については経常的に発生し、今後は管路清掃等も実施する必要がある。今後の財源を確保するためにも、今後は28年度末に策定した経営戦略を履行しながら使用料の見直しを検討していく。</t>
    <rPh sb="39" eb="40">
      <t>ヒ</t>
    </rPh>
    <rPh sb="41" eb="43">
      <t>イジ</t>
    </rPh>
    <rPh sb="43" eb="45">
      <t>カンリ</t>
    </rPh>
    <rPh sb="45" eb="46">
      <t>ヒ</t>
    </rPh>
    <rPh sb="55" eb="57">
      <t>ハッセイ</t>
    </rPh>
    <rPh sb="59" eb="61">
      <t>コンゴ</t>
    </rPh>
    <rPh sb="62" eb="64">
      <t>カンロ</t>
    </rPh>
    <rPh sb="64" eb="66">
      <t>セイソウ</t>
    </rPh>
    <rPh sb="66" eb="67">
      <t>ナド</t>
    </rPh>
    <rPh sb="68" eb="70">
      <t>ジッシ</t>
    </rPh>
    <rPh sb="72" eb="74">
      <t>ヒツヨウ</t>
    </rPh>
    <rPh sb="78" eb="80">
      <t>コンゴ</t>
    </rPh>
    <rPh sb="81" eb="83">
      <t>ザイゲン</t>
    </rPh>
    <rPh sb="84" eb="86">
      <t>カクホ</t>
    </rPh>
    <rPh sb="93" eb="95">
      <t>コンゴ</t>
    </rPh>
    <rPh sb="98" eb="101">
      <t>ネンドマツ</t>
    </rPh>
    <rPh sb="102" eb="104">
      <t>サクテイ</t>
    </rPh>
    <rPh sb="106" eb="108">
      <t>ケイエイ</t>
    </rPh>
    <rPh sb="108" eb="110">
      <t>センリャク</t>
    </rPh>
    <rPh sb="111" eb="113">
      <t>リコウ</t>
    </rPh>
    <rPh sb="117" eb="120">
      <t>シヨウリョウ</t>
    </rPh>
    <rPh sb="121" eb="123">
      <t>ミナオ</t>
    </rPh>
    <rPh sb="125" eb="127">
      <t>ケントウ</t>
    </rPh>
    <phoneticPr fontId="15"/>
  </si>
  <si>
    <t>　処理場が非常に小規模であり、設備機器点数も少なく小型であるため、施設の修繕や更新については単年度に修繕費用が集中することがないよう計画を立て実施している。
28年度は非常通報装置の更新を行ったが、30年度以降は突発的な故障のない限り施設修繕の予定はない。
　管路については、供用開始後18年程度ではあり、使用人口が少ないため傷みも少ない状況であるが、今後はメンテナンスのため管路清掃等が必要になってくると思われる。</t>
    <rPh sb="5" eb="7">
      <t>ヒジョウ</t>
    </rPh>
    <rPh sb="33" eb="35">
      <t>シセツ</t>
    </rPh>
    <rPh sb="36" eb="38">
      <t>シュウゼン</t>
    </rPh>
    <rPh sb="39" eb="41">
      <t>コウシン</t>
    </rPh>
    <rPh sb="46" eb="49">
      <t>タンネンド</t>
    </rPh>
    <rPh sb="50" eb="52">
      <t>シュウゼン</t>
    </rPh>
    <rPh sb="52" eb="54">
      <t>ヒヨウ</t>
    </rPh>
    <rPh sb="55" eb="57">
      <t>シュウチュウ</t>
    </rPh>
    <rPh sb="66" eb="68">
      <t>ケイカク</t>
    </rPh>
    <rPh sb="69" eb="70">
      <t>タ</t>
    </rPh>
    <rPh sb="71" eb="73">
      <t>ジッシ</t>
    </rPh>
    <rPh sb="81" eb="83">
      <t>ネンド</t>
    </rPh>
    <rPh sb="84" eb="86">
      <t>ヒジョウ</t>
    </rPh>
    <rPh sb="86" eb="88">
      <t>ツウホウ</t>
    </rPh>
    <rPh sb="88" eb="90">
      <t>ソウチ</t>
    </rPh>
    <rPh sb="91" eb="93">
      <t>コウシン</t>
    </rPh>
    <rPh sb="94" eb="95">
      <t>オコナ</t>
    </rPh>
    <rPh sb="101" eb="103">
      <t>ネンド</t>
    </rPh>
    <rPh sb="103" eb="105">
      <t>イコウ</t>
    </rPh>
    <rPh sb="106" eb="109">
      <t>トッパツテキ</t>
    </rPh>
    <rPh sb="110" eb="112">
      <t>コショウ</t>
    </rPh>
    <rPh sb="115" eb="116">
      <t>カギ</t>
    </rPh>
    <rPh sb="117" eb="119">
      <t>シセツ</t>
    </rPh>
    <rPh sb="119" eb="121">
      <t>シュウゼン</t>
    </rPh>
    <rPh sb="122" eb="124">
      <t>ヨテイ</t>
    </rPh>
    <phoneticPr fontId="15"/>
  </si>
  <si>
    <t>　この事業は、整備戸数18戸と規模が小さいため年間会計規模も小さいため、小さな修繕を行った場合でも変動が大きい。
 また水洗化率が100％であるため、これ以上の使用料収入の増加は見込めない状況である。</t>
    <rPh sb="94" eb="96">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</si>
</sst>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A1-4981-9706-7FF12B445922}"/>
            </c:ext>
          </c:extLst>
        </c:ser>
        <c:dLbls>
          <c:showLegendKey val="0"/>
          <c:showVal val="0"/>
          <c:showCatName val="0"/>
          <c:showSerName val="0"/>
          <c:showPercent val="0"/>
          <c:showBubbleSize val="0"/>
        </c:dLbls>
        <c:gapWidth val="150"/>
        <c:axId val="50546560"/>
        <c:axId val="505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FA1-4981-9706-7FF12B445922}"/>
            </c:ext>
          </c:extLst>
        </c:ser>
        <c:dLbls>
          <c:showLegendKey val="0"/>
          <c:showVal val="0"/>
          <c:showCatName val="0"/>
          <c:showSerName val="0"/>
          <c:showPercent val="0"/>
          <c:showBubbleSize val="0"/>
        </c:dLbls>
        <c:marker val="1"/>
        <c:smooth val="0"/>
        <c:axId val="50546560"/>
        <c:axId val="50552832"/>
      </c:lineChart>
      <c:dateAx>
        <c:axId val="50546560"/>
        <c:scaling>
          <c:orientation val="minMax"/>
        </c:scaling>
        <c:delete val="1"/>
        <c:axPos val="b"/>
        <c:numFmt formatCode="ge" sourceLinked="1"/>
        <c:majorTickMark val="none"/>
        <c:minorTickMark val="none"/>
        <c:tickLblPos val="none"/>
        <c:crossAx val="50552832"/>
        <c:crosses val="autoZero"/>
        <c:auto val="1"/>
        <c:lblOffset val="100"/>
        <c:baseTimeUnit val="years"/>
      </c:dateAx>
      <c:valAx>
        <c:axId val="50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77-4E50-99A1-F52D19CBC146}"/>
            </c:ext>
          </c:extLst>
        </c:ser>
        <c:dLbls>
          <c:showLegendKey val="0"/>
          <c:showVal val="0"/>
          <c:showCatName val="0"/>
          <c:showSerName val="0"/>
          <c:showPercent val="0"/>
          <c:showBubbleSize val="0"/>
        </c:dLbls>
        <c:gapWidth val="150"/>
        <c:axId val="51808128"/>
        <c:axId val="518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33.1</c:v>
                </c:pt>
                <c:pt idx="1">
                  <c:v>31.72</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5C77-4E50-99A1-F52D19CBC146}"/>
            </c:ext>
          </c:extLst>
        </c:ser>
        <c:dLbls>
          <c:showLegendKey val="0"/>
          <c:showVal val="0"/>
          <c:showCatName val="0"/>
          <c:showSerName val="0"/>
          <c:showPercent val="0"/>
          <c:showBubbleSize val="0"/>
        </c:dLbls>
        <c:marker val="1"/>
        <c:smooth val="0"/>
        <c:axId val="51808128"/>
        <c:axId val="51814400"/>
      </c:lineChart>
      <c:dateAx>
        <c:axId val="51808128"/>
        <c:scaling>
          <c:orientation val="minMax"/>
        </c:scaling>
        <c:delete val="1"/>
        <c:axPos val="b"/>
        <c:numFmt formatCode="ge" sourceLinked="1"/>
        <c:majorTickMark val="none"/>
        <c:minorTickMark val="none"/>
        <c:tickLblPos val="none"/>
        <c:crossAx val="51814400"/>
        <c:crosses val="autoZero"/>
        <c:auto val="1"/>
        <c:lblOffset val="100"/>
        <c:baseTimeUnit val="years"/>
      </c:dateAx>
      <c:valAx>
        <c:axId val="51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EE5-4B92-AC7C-FEC16E8EA579}"/>
            </c:ext>
          </c:extLst>
        </c:ser>
        <c:dLbls>
          <c:showLegendKey val="0"/>
          <c:showVal val="0"/>
          <c:showCatName val="0"/>
          <c:showSerName val="0"/>
          <c:showPercent val="0"/>
          <c:showBubbleSize val="0"/>
        </c:dLbls>
        <c:gapWidth val="150"/>
        <c:axId val="85739776"/>
        <c:axId val="857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83.94</c:v>
                </c:pt>
                <c:pt idx="1">
                  <c:v>84.31</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4EE5-4B92-AC7C-FEC16E8EA579}"/>
            </c:ext>
          </c:extLst>
        </c:ser>
        <c:dLbls>
          <c:showLegendKey val="0"/>
          <c:showVal val="0"/>
          <c:showCatName val="0"/>
          <c:showSerName val="0"/>
          <c:showPercent val="0"/>
          <c:showBubbleSize val="0"/>
        </c:dLbls>
        <c:marker val="1"/>
        <c:smooth val="0"/>
        <c:axId val="85739776"/>
        <c:axId val="85746048"/>
      </c:lineChart>
      <c:dateAx>
        <c:axId val="85739776"/>
        <c:scaling>
          <c:orientation val="minMax"/>
        </c:scaling>
        <c:delete val="1"/>
        <c:axPos val="b"/>
        <c:numFmt formatCode="ge" sourceLinked="1"/>
        <c:majorTickMark val="none"/>
        <c:minorTickMark val="none"/>
        <c:tickLblPos val="none"/>
        <c:crossAx val="85746048"/>
        <c:crosses val="autoZero"/>
        <c:auto val="1"/>
        <c:lblOffset val="100"/>
        <c:baseTimeUnit val="years"/>
      </c:dateAx>
      <c:valAx>
        <c:axId val="85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84.92</c:v>
                </c:pt>
                <c:pt idx="1">
                  <c:v>71.209999999999994</c:v>
                </c:pt>
                <c:pt idx="2">
                  <c:v>80.78</c:v>
                </c:pt>
                <c:pt idx="3">
                  <c:v>97.01</c:v>
                </c:pt>
                <c:pt idx="4">
                  <c:v>97.4</c:v>
                </c:pt>
              </c:numCache>
            </c:numRef>
          </c:val>
          <c:extLst xmlns:c16r2="http://schemas.microsoft.com/office/drawing/2015/06/chart">
            <c:ext xmlns:c16="http://schemas.microsoft.com/office/drawing/2014/chart" uri="{C3380CC4-5D6E-409C-BE32-E72D297353CC}">
              <c16:uniqueId val="{00000000-0771-4207-9380-7F2E6F2A9B8C}"/>
            </c:ext>
          </c:extLst>
        </c:ser>
        <c:dLbls>
          <c:showLegendKey val="0"/>
          <c:showVal val="0"/>
          <c:showCatName val="0"/>
          <c:showSerName val="0"/>
          <c:showPercent val="0"/>
          <c:showBubbleSize val="0"/>
        </c:dLbls>
        <c:gapWidth val="150"/>
        <c:axId val="50587904"/>
        <c:axId val="509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1-4207-9380-7F2E6F2A9B8C}"/>
            </c:ext>
          </c:extLst>
        </c:ser>
        <c:dLbls>
          <c:showLegendKey val="0"/>
          <c:showVal val="0"/>
          <c:showCatName val="0"/>
          <c:showSerName val="0"/>
          <c:showPercent val="0"/>
          <c:showBubbleSize val="0"/>
        </c:dLbls>
        <c:marker val="1"/>
        <c:smooth val="0"/>
        <c:axId val="50587904"/>
        <c:axId val="50925952"/>
      </c:lineChart>
      <c:dateAx>
        <c:axId val="50587904"/>
        <c:scaling>
          <c:orientation val="minMax"/>
        </c:scaling>
        <c:delete val="1"/>
        <c:axPos val="b"/>
        <c:numFmt formatCode="ge" sourceLinked="1"/>
        <c:majorTickMark val="none"/>
        <c:minorTickMark val="none"/>
        <c:tickLblPos val="none"/>
        <c:crossAx val="50925952"/>
        <c:crosses val="autoZero"/>
        <c:auto val="1"/>
        <c:lblOffset val="100"/>
        <c:baseTimeUnit val="years"/>
      </c:dateAx>
      <c:valAx>
        <c:axId val="50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5-4614-B2F8-652D5B4D7179}"/>
            </c:ext>
          </c:extLst>
        </c:ser>
        <c:dLbls>
          <c:showLegendKey val="0"/>
          <c:showVal val="0"/>
          <c:showCatName val="0"/>
          <c:showSerName val="0"/>
          <c:showPercent val="0"/>
          <c:showBubbleSize val="0"/>
        </c:dLbls>
        <c:gapWidth val="150"/>
        <c:axId val="50956928"/>
        <c:axId val="509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5-4614-B2F8-652D5B4D7179}"/>
            </c:ext>
          </c:extLst>
        </c:ser>
        <c:dLbls>
          <c:showLegendKey val="0"/>
          <c:showVal val="0"/>
          <c:showCatName val="0"/>
          <c:showSerName val="0"/>
          <c:showPercent val="0"/>
          <c:showBubbleSize val="0"/>
        </c:dLbls>
        <c:marker val="1"/>
        <c:smooth val="0"/>
        <c:axId val="50956928"/>
        <c:axId val="50959104"/>
      </c:lineChart>
      <c:dateAx>
        <c:axId val="50956928"/>
        <c:scaling>
          <c:orientation val="minMax"/>
        </c:scaling>
        <c:delete val="1"/>
        <c:axPos val="b"/>
        <c:numFmt formatCode="ge" sourceLinked="1"/>
        <c:majorTickMark val="none"/>
        <c:minorTickMark val="none"/>
        <c:tickLblPos val="none"/>
        <c:crossAx val="50959104"/>
        <c:crosses val="autoZero"/>
        <c:auto val="1"/>
        <c:lblOffset val="100"/>
        <c:baseTimeUnit val="years"/>
      </c:dateAx>
      <c:valAx>
        <c:axId val="50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87-49B8-A9CF-5CE6D846743B}"/>
            </c:ext>
          </c:extLst>
        </c:ser>
        <c:dLbls>
          <c:showLegendKey val="0"/>
          <c:showVal val="0"/>
          <c:showCatName val="0"/>
          <c:showSerName val="0"/>
          <c:showPercent val="0"/>
          <c:showBubbleSize val="0"/>
        </c:dLbls>
        <c:gapWidth val="150"/>
        <c:axId val="50977792"/>
        <c:axId val="102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87-49B8-A9CF-5CE6D846743B}"/>
            </c:ext>
          </c:extLst>
        </c:ser>
        <c:dLbls>
          <c:showLegendKey val="0"/>
          <c:showVal val="0"/>
          <c:showCatName val="0"/>
          <c:showSerName val="0"/>
          <c:showPercent val="0"/>
          <c:showBubbleSize val="0"/>
        </c:dLbls>
        <c:marker val="1"/>
        <c:smooth val="0"/>
        <c:axId val="50977792"/>
        <c:axId val="102499456"/>
      </c:lineChart>
      <c:dateAx>
        <c:axId val="50977792"/>
        <c:scaling>
          <c:orientation val="minMax"/>
        </c:scaling>
        <c:delete val="1"/>
        <c:axPos val="b"/>
        <c:numFmt formatCode="ge" sourceLinked="1"/>
        <c:majorTickMark val="none"/>
        <c:minorTickMark val="none"/>
        <c:tickLblPos val="none"/>
        <c:crossAx val="102499456"/>
        <c:crosses val="autoZero"/>
        <c:auto val="1"/>
        <c:lblOffset val="100"/>
        <c:baseTimeUnit val="years"/>
      </c:dateAx>
      <c:valAx>
        <c:axId val="102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1A-43EF-99DA-BC1ABE94B965}"/>
            </c:ext>
          </c:extLst>
        </c:ser>
        <c:dLbls>
          <c:showLegendKey val="0"/>
          <c:showVal val="0"/>
          <c:showCatName val="0"/>
          <c:showSerName val="0"/>
          <c:showPercent val="0"/>
          <c:showBubbleSize val="0"/>
        </c:dLbls>
        <c:gapWidth val="150"/>
        <c:axId val="51552256"/>
        <c:axId val="515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1A-43EF-99DA-BC1ABE94B965}"/>
            </c:ext>
          </c:extLst>
        </c:ser>
        <c:dLbls>
          <c:showLegendKey val="0"/>
          <c:showVal val="0"/>
          <c:showCatName val="0"/>
          <c:showSerName val="0"/>
          <c:showPercent val="0"/>
          <c:showBubbleSize val="0"/>
        </c:dLbls>
        <c:marker val="1"/>
        <c:smooth val="0"/>
        <c:axId val="51552256"/>
        <c:axId val="51554176"/>
      </c:lineChart>
      <c:dateAx>
        <c:axId val="51552256"/>
        <c:scaling>
          <c:orientation val="minMax"/>
        </c:scaling>
        <c:delete val="1"/>
        <c:axPos val="b"/>
        <c:numFmt formatCode="ge" sourceLinked="1"/>
        <c:majorTickMark val="none"/>
        <c:minorTickMark val="none"/>
        <c:tickLblPos val="none"/>
        <c:crossAx val="51554176"/>
        <c:crosses val="autoZero"/>
        <c:auto val="1"/>
        <c:lblOffset val="100"/>
        <c:baseTimeUnit val="years"/>
      </c:dateAx>
      <c:valAx>
        <c:axId val="515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E6-453F-A69E-AB813022164C}"/>
            </c:ext>
          </c:extLst>
        </c:ser>
        <c:dLbls>
          <c:showLegendKey val="0"/>
          <c:showVal val="0"/>
          <c:showCatName val="0"/>
          <c:showSerName val="0"/>
          <c:showPercent val="0"/>
          <c:showBubbleSize val="0"/>
        </c:dLbls>
        <c:gapWidth val="150"/>
        <c:axId val="51581312"/>
        <c:axId val="51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E6-453F-A69E-AB813022164C}"/>
            </c:ext>
          </c:extLst>
        </c:ser>
        <c:dLbls>
          <c:showLegendKey val="0"/>
          <c:showVal val="0"/>
          <c:showCatName val="0"/>
          <c:showSerName val="0"/>
          <c:showPercent val="0"/>
          <c:showBubbleSize val="0"/>
        </c:dLbls>
        <c:marker val="1"/>
        <c:smooth val="0"/>
        <c:axId val="51581312"/>
        <c:axId val="51583232"/>
      </c:lineChart>
      <c:dateAx>
        <c:axId val="51581312"/>
        <c:scaling>
          <c:orientation val="minMax"/>
        </c:scaling>
        <c:delete val="1"/>
        <c:axPos val="b"/>
        <c:numFmt formatCode="ge" sourceLinked="1"/>
        <c:majorTickMark val="none"/>
        <c:minorTickMark val="none"/>
        <c:tickLblPos val="none"/>
        <c:crossAx val="51583232"/>
        <c:crosses val="autoZero"/>
        <c:auto val="1"/>
        <c:lblOffset val="100"/>
        <c:baseTimeUnit val="years"/>
      </c:dateAx>
      <c:valAx>
        <c:axId val="51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407.69</c:v>
                </c:pt>
                <c:pt idx="1">
                  <c:v>456.93</c:v>
                </c:pt>
                <c:pt idx="2">
                  <c:v>1060.6500000000001</c:v>
                </c:pt>
                <c:pt idx="3">
                  <c:v>358.24</c:v>
                </c:pt>
                <c:pt idx="4">
                  <c:v>1248.1600000000001</c:v>
                </c:pt>
              </c:numCache>
            </c:numRef>
          </c:val>
          <c:extLst xmlns:c16r2="http://schemas.microsoft.com/office/drawing/2015/06/chart">
            <c:ext xmlns:c16="http://schemas.microsoft.com/office/drawing/2014/chart" uri="{C3380CC4-5D6E-409C-BE32-E72D297353CC}">
              <c16:uniqueId val="{00000000-6006-4121-A94C-7DA3B6948021}"/>
            </c:ext>
          </c:extLst>
        </c:ser>
        <c:dLbls>
          <c:showLegendKey val="0"/>
          <c:showVal val="0"/>
          <c:showCatName val="0"/>
          <c:showSerName val="0"/>
          <c:showPercent val="0"/>
          <c:showBubbleSize val="0"/>
        </c:dLbls>
        <c:gapWidth val="150"/>
        <c:axId val="51622656"/>
        <c:axId val="516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1262.73</c:v>
                </c:pt>
                <c:pt idx="1">
                  <c:v>1045.48</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6006-4121-A94C-7DA3B6948021}"/>
            </c:ext>
          </c:extLst>
        </c:ser>
        <c:dLbls>
          <c:showLegendKey val="0"/>
          <c:showVal val="0"/>
          <c:showCatName val="0"/>
          <c:showSerName val="0"/>
          <c:showPercent val="0"/>
          <c:showBubbleSize val="0"/>
        </c:dLbls>
        <c:marker val="1"/>
        <c:smooth val="0"/>
        <c:axId val="51622656"/>
        <c:axId val="51624576"/>
      </c:lineChart>
      <c:dateAx>
        <c:axId val="51622656"/>
        <c:scaling>
          <c:orientation val="minMax"/>
        </c:scaling>
        <c:delete val="1"/>
        <c:axPos val="b"/>
        <c:numFmt formatCode="ge" sourceLinked="1"/>
        <c:majorTickMark val="none"/>
        <c:minorTickMark val="none"/>
        <c:tickLblPos val="none"/>
        <c:crossAx val="51624576"/>
        <c:crosses val="autoZero"/>
        <c:auto val="1"/>
        <c:lblOffset val="100"/>
        <c:baseTimeUnit val="years"/>
      </c:dateAx>
      <c:valAx>
        <c:axId val="51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74.069999999999993</c:v>
                </c:pt>
                <c:pt idx="1">
                  <c:v>45.47</c:v>
                </c:pt>
                <c:pt idx="2">
                  <c:v>68.930000000000007</c:v>
                </c:pt>
                <c:pt idx="3">
                  <c:v>41.09</c:v>
                </c:pt>
                <c:pt idx="4">
                  <c:v>91.11</c:v>
                </c:pt>
              </c:numCache>
            </c:numRef>
          </c:val>
          <c:extLst xmlns:c16r2="http://schemas.microsoft.com/office/drawing/2015/06/chart">
            <c:ext xmlns:c16="http://schemas.microsoft.com/office/drawing/2014/chart" uri="{C3380CC4-5D6E-409C-BE32-E72D297353CC}">
              <c16:uniqueId val="{00000000-7859-4B41-ADC9-78E6AAC951FC}"/>
            </c:ext>
          </c:extLst>
        </c:ser>
        <c:dLbls>
          <c:showLegendKey val="0"/>
          <c:showVal val="0"/>
          <c:showCatName val="0"/>
          <c:showSerName val="0"/>
          <c:showPercent val="0"/>
          <c:showBubbleSize val="0"/>
        </c:dLbls>
        <c:gapWidth val="150"/>
        <c:axId val="51725440"/>
        <c:axId val="517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41.82</c:v>
                </c:pt>
                <c:pt idx="1">
                  <c:v>39.07</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7859-4B41-ADC9-78E6AAC951FC}"/>
            </c:ext>
          </c:extLst>
        </c:ser>
        <c:dLbls>
          <c:showLegendKey val="0"/>
          <c:showVal val="0"/>
          <c:showCatName val="0"/>
          <c:showSerName val="0"/>
          <c:showPercent val="0"/>
          <c:showBubbleSize val="0"/>
        </c:dLbls>
        <c:marker val="1"/>
        <c:smooth val="0"/>
        <c:axId val="51725440"/>
        <c:axId val="51727360"/>
      </c:lineChart>
      <c:dateAx>
        <c:axId val="51725440"/>
        <c:scaling>
          <c:orientation val="minMax"/>
        </c:scaling>
        <c:delete val="1"/>
        <c:axPos val="b"/>
        <c:numFmt formatCode="ge" sourceLinked="1"/>
        <c:majorTickMark val="none"/>
        <c:minorTickMark val="none"/>
        <c:tickLblPos val="none"/>
        <c:crossAx val="51727360"/>
        <c:crosses val="autoZero"/>
        <c:auto val="1"/>
        <c:lblOffset val="100"/>
        <c:baseTimeUnit val="years"/>
      </c:dateAx>
      <c:valAx>
        <c:axId val="517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256.39</c:v>
                </c:pt>
                <c:pt idx="1">
                  <c:v>418.12</c:v>
                </c:pt>
                <c:pt idx="2">
                  <c:v>276.07</c:v>
                </c:pt>
                <c:pt idx="3">
                  <c:v>455.29</c:v>
                </c:pt>
                <c:pt idx="4">
                  <c:v>197.49</c:v>
                </c:pt>
              </c:numCache>
            </c:numRef>
          </c:val>
          <c:extLst xmlns:c16r2="http://schemas.microsoft.com/office/drawing/2015/06/chart">
            <c:ext xmlns:c16="http://schemas.microsoft.com/office/drawing/2014/chart" uri="{C3380CC4-5D6E-409C-BE32-E72D297353CC}">
              <c16:uniqueId val="{00000000-0465-496A-BDED-C67E36B54F5C}"/>
            </c:ext>
          </c:extLst>
        </c:ser>
        <c:dLbls>
          <c:showLegendKey val="0"/>
          <c:showVal val="0"/>
          <c:showCatName val="0"/>
          <c:showSerName val="0"/>
          <c:showPercent val="0"/>
          <c:showBubbleSize val="0"/>
        </c:dLbls>
        <c:gapWidth val="150"/>
        <c:axId val="51762688"/>
        <c:axId val="517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413.52</c:v>
                </c:pt>
                <c:pt idx="1">
                  <c:v>441.87</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0465-496A-BDED-C67E36B54F5C}"/>
            </c:ext>
          </c:extLst>
        </c:ser>
        <c:dLbls>
          <c:showLegendKey val="0"/>
          <c:showVal val="0"/>
          <c:showCatName val="0"/>
          <c:showSerName val="0"/>
          <c:showPercent val="0"/>
          <c:showBubbleSize val="0"/>
        </c:dLbls>
        <c:marker val="1"/>
        <c:smooth val="0"/>
        <c:axId val="51762688"/>
        <c:axId val="51764608"/>
      </c:lineChart>
      <c:dateAx>
        <c:axId val="51762688"/>
        <c:scaling>
          <c:orientation val="minMax"/>
        </c:scaling>
        <c:delete val="1"/>
        <c:axPos val="b"/>
        <c:numFmt formatCode="ge" sourceLinked="1"/>
        <c:majorTickMark val="none"/>
        <c:minorTickMark val="none"/>
        <c:tickLblPos val="none"/>
        <c:crossAx val="51764608"/>
        <c:crosses val="autoZero"/>
        <c:auto val="1"/>
        <c:lblOffset val="100"/>
        <c:baseTimeUnit val="years"/>
      </c:dateAx>
      <c:valAx>
        <c:axId val="517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柳津町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6">
        <f>データ!S6</f>
        <v>3494</v>
      </c>
      <c r="AM8" s="66"/>
      <c r="AN8" s="66"/>
      <c r="AO8" s="66"/>
      <c r="AP8" s="66"/>
      <c r="AQ8" s="66"/>
      <c r="AR8" s="66"/>
      <c r="AS8" s="66"/>
      <c r="AT8" s="65">
        <f>データ!T6</f>
        <v>175.82</v>
      </c>
      <c r="AU8" s="65"/>
      <c r="AV8" s="65"/>
      <c r="AW8" s="65"/>
      <c r="AX8" s="65"/>
      <c r="AY8" s="65"/>
      <c r="AZ8" s="65"/>
      <c r="BA8" s="65"/>
      <c r="BB8" s="65">
        <f>データ!U6</f>
        <v>19.87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1.5</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52</v>
      </c>
      <c r="AM10" s="66"/>
      <c r="AN10" s="66"/>
      <c r="AO10" s="66"/>
      <c r="AP10" s="66"/>
      <c r="AQ10" s="66"/>
      <c r="AR10" s="66"/>
      <c r="AS10" s="66"/>
      <c r="AT10" s="65">
        <f>データ!W6</f>
        <v>0.05</v>
      </c>
      <c r="AU10" s="65"/>
      <c r="AV10" s="65"/>
      <c r="AW10" s="65"/>
      <c r="AX10" s="65"/>
      <c r="AY10" s="65"/>
      <c r="AZ10" s="65"/>
      <c r="BA10" s="65"/>
      <c r="BB10" s="65">
        <f>データ!X6</f>
        <v>1040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T9poLYZS/dfCMYxKZcF+8CMths8fXLGgRHn/HAxaw9K905CoCS4OYE9pX1NkxlLdu3r0EqHntBpDL/wQPMQAaA==" saltValue="aSN9Pb+fsFQ5heGaSaA+3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74233</v>
      </c>
      <c r="D6" s="32">
        <f t="shared" si="3"/>
        <v>47</v>
      </c>
      <c r="E6" s="32">
        <f t="shared" si="3"/>
        <v>17</v>
      </c>
      <c r="F6" s="32">
        <f t="shared" si="3"/>
        <v>8</v>
      </c>
      <c r="G6" s="32">
        <f t="shared" si="3"/>
        <v>0</v>
      </c>
      <c r="H6" s="32" t="str">
        <f t="shared" si="3"/>
        <v>福島県　柳津町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1.5</v>
      </c>
      <c r="Q6" s="33">
        <f t="shared" si="3"/>
        <v>100</v>
      </c>
      <c r="R6" s="33">
        <f t="shared" si="3"/>
        <v>3780</v>
      </c>
      <c r="S6" s="33">
        <f t="shared" si="3"/>
        <v>3494</v>
      </c>
      <c r="T6" s="33">
        <f t="shared" si="3"/>
        <v>175.82</v>
      </c>
      <c r="U6" s="33">
        <f t="shared" si="3"/>
        <v>19.87</v>
      </c>
      <c r="V6" s="33">
        <f t="shared" si="3"/>
        <v>52</v>
      </c>
      <c r="W6" s="33">
        <f t="shared" si="3"/>
        <v>0.05</v>
      </c>
      <c r="X6" s="33">
        <f t="shared" si="3"/>
        <v>1040</v>
      </c>
      <c r="Y6" s="34">
        <f>IF(Y7="",NA(),Y7)</f>
        <v>84.92</v>
      </c>
      <c r="Z6" s="34">
        <f t="shared" ref="Z6:AH6" si="4">IF(Z7="",NA(),Z7)</f>
        <v>71.209999999999994</v>
      </c>
      <c r="AA6" s="34">
        <f t="shared" si="4"/>
        <v>80.78</v>
      </c>
      <c r="AB6" s="34">
        <f t="shared" si="4"/>
        <v>97.01</v>
      </c>
      <c r="AC6" s="34">
        <f t="shared" si="4"/>
        <v>97.4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407.69</v>
      </c>
      <c r="BG6" s="34">
        <f t="shared" ref="BG6:BO6" si="7">IF(BG7="",NA(),BG7)</f>
        <v>456.93</v>
      </c>
      <c r="BH6" s="34">
        <f t="shared" si="7"/>
        <v>1060.6500000000001</v>
      </c>
      <c r="BI6" s="34">
        <f t="shared" si="7"/>
        <v>358.24</v>
      </c>
      <c r="BJ6" s="34">
        <f t="shared" si="7"/>
        <v>1248.1600000000001</v>
      </c>
      <c r="BK6" s="34">
        <f t="shared" si="7"/>
        <v>1262.73</v>
      </c>
      <c r="BL6" s="34">
        <f t="shared" si="7"/>
        <v>1045.48</v>
      </c>
      <c r="BM6" s="34">
        <f t="shared" si="7"/>
        <v>332.28</v>
      </c>
      <c r="BN6" s="34">
        <f t="shared" si="7"/>
        <v>274.07</v>
      </c>
      <c r="BO6" s="34">
        <f t="shared" si="7"/>
        <v>243.02</v>
      </c>
      <c r="BP6" s="33" t="str">
        <f>IF(BP7="","",IF(BP7="-","【-】","【"&amp;SUBSTITUTE(TEXT(BP7,"#,##0.00"),"-","△")&amp;"】"))</f>
        <v>【243.02】</v>
      </c>
      <c r="BQ6" s="34">
        <f>IF(BQ7="",NA(),BQ7)</f>
        <v>74.069999999999993</v>
      </c>
      <c r="BR6" s="34">
        <f t="shared" ref="BR6:BZ6" si="8">IF(BR7="",NA(),BR7)</f>
        <v>45.47</v>
      </c>
      <c r="BS6" s="34">
        <f t="shared" si="8"/>
        <v>68.930000000000007</v>
      </c>
      <c r="BT6" s="34">
        <f t="shared" si="8"/>
        <v>41.09</v>
      </c>
      <c r="BU6" s="34">
        <f t="shared" si="8"/>
        <v>91.11</v>
      </c>
      <c r="BV6" s="34">
        <f t="shared" si="8"/>
        <v>41.82</v>
      </c>
      <c r="BW6" s="34">
        <f t="shared" si="8"/>
        <v>39.07</v>
      </c>
      <c r="BX6" s="34">
        <f t="shared" si="8"/>
        <v>35.83</v>
      </c>
      <c r="BY6" s="34">
        <f t="shared" si="8"/>
        <v>37.06</v>
      </c>
      <c r="BZ6" s="34">
        <f t="shared" si="8"/>
        <v>41.35</v>
      </c>
      <c r="CA6" s="33" t="str">
        <f>IF(CA7="","",IF(CA7="-","【-】","【"&amp;SUBSTITUTE(TEXT(CA7,"#,##0.00"),"-","△")&amp;"】"))</f>
        <v>【41.35】</v>
      </c>
      <c r="CB6" s="34">
        <f>IF(CB7="",NA(),CB7)</f>
        <v>256.39</v>
      </c>
      <c r="CC6" s="34">
        <f t="shared" ref="CC6:CK6" si="9">IF(CC7="",NA(),CC7)</f>
        <v>418.12</v>
      </c>
      <c r="CD6" s="34">
        <f t="shared" si="9"/>
        <v>276.07</v>
      </c>
      <c r="CE6" s="34">
        <f t="shared" si="9"/>
        <v>455.29</v>
      </c>
      <c r="CF6" s="34">
        <f t="shared" si="9"/>
        <v>197.49</v>
      </c>
      <c r="CG6" s="34">
        <f t="shared" si="9"/>
        <v>413.52</v>
      </c>
      <c r="CH6" s="34">
        <f t="shared" si="9"/>
        <v>441.87</v>
      </c>
      <c r="CI6" s="34">
        <f t="shared" si="9"/>
        <v>528.37</v>
      </c>
      <c r="CJ6" s="34">
        <f t="shared" si="9"/>
        <v>514.20000000000005</v>
      </c>
      <c r="CK6" s="34">
        <f t="shared" si="9"/>
        <v>456.7</v>
      </c>
      <c r="CL6" s="33" t="str">
        <f>IF(CL7="","",IF(CL7="-","【-】","【"&amp;SUBSTITUTE(TEXT(CL7,"#,##0.00"),"-","△")&amp;"】"))</f>
        <v>【456.70】</v>
      </c>
      <c r="CM6" s="33">
        <f>IF(CM7="",NA(),CM7)</f>
        <v>0</v>
      </c>
      <c r="CN6" s="33">
        <f t="shared" ref="CN6:CV6" si="10">IF(CN7="",NA(),CN7)</f>
        <v>0</v>
      </c>
      <c r="CO6" s="33">
        <f t="shared" si="10"/>
        <v>0</v>
      </c>
      <c r="CP6" s="33">
        <f t="shared" si="10"/>
        <v>0</v>
      </c>
      <c r="CQ6" s="33">
        <f t="shared" si="10"/>
        <v>0</v>
      </c>
      <c r="CR6" s="34">
        <f t="shared" si="10"/>
        <v>33.1</v>
      </c>
      <c r="CS6" s="34">
        <f t="shared" si="10"/>
        <v>31.72</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83.94</v>
      </c>
      <c r="DD6" s="34">
        <f t="shared" si="11"/>
        <v>84.31</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c r="A7" s="27"/>
      <c r="B7" s="36">
        <v>2017</v>
      </c>
      <c r="C7" s="36">
        <v>74233</v>
      </c>
      <c r="D7" s="36">
        <v>47</v>
      </c>
      <c r="E7" s="36">
        <v>17</v>
      </c>
      <c r="F7" s="36">
        <v>8</v>
      </c>
      <c r="G7" s="36">
        <v>0</v>
      </c>
      <c r="H7" s="36" t="s">
        <v>110</v>
      </c>
      <c r="I7" s="36" t="s">
        <v>111</v>
      </c>
      <c r="J7" s="36" t="s">
        <v>112</v>
      </c>
      <c r="K7" s="36" t="s">
        <v>113</v>
      </c>
      <c r="L7" s="36" t="s">
        <v>114</v>
      </c>
      <c r="M7" s="36" t="s">
        <v>115</v>
      </c>
      <c r="N7" s="37" t="s">
        <v>116</v>
      </c>
      <c r="O7" s="37" t="s">
        <v>117</v>
      </c>
      <c r="P7" s="37">
        <v>1.5</v>
      </c>
      <c r="Q7" s="37">
        <v>100</v>
      </c>
      <c r="R7" s="37">
        <v>3780</v>
      </c>
      <c r="S7" s="37">
        <v>3494</v>
      </c>
      <c r="T7" s="37">
        <v>175.82</v>
      </c>
      <c r="U7" s="37">
        <v>19.87</v>
      </c>
      <c r="V7" s="37">
        <v>52</v>
      </c>
      <c r="W7" s="37">
        <v>0.05</v>
      </c>
      <c r="X7" s="37">
        <v>1040</v>
      </c>
      <c r="Y7" s="37">
        <v>84.92</v>
      </c>
      <c r="Z7" s="37">
        <v>71.209999999999994</v>
      </c>
      <c r="AA7" s="37">
        <v>80.78</v>
      </c>
      <c r="AB7" s="37">
        <v>97.01</v>
      </c>
      <c r="AC7" s="37">
        <v>97.4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407.69</v>
      </c>
      <c r="BG7" s="37">
        <v>456.93</v>
      </c>
      <c r="BH7" s="37">
        <v>1060.6500000000001</v>
      </c>
      <c r="BI7" s="37">
        <v>358.24</v>
      </c>
      <c r="BJ7" s="37">
        <v>1248.1600000000001</v>
      </c>
      <c r="BK7" s="37">
        <v>1262.73</v>
      </c>
      <c r="BL7" s="37">
        <v>1045.48</v>
      </c>
      <c r="BM7" s="37">
        <v>332.28</v>
      </c>
      <c r="BN7" s="37">
        <v>274.07</v>
      </c>
      <c r="BO7" s="37">
        <v>243.02</v>
      </c>
      <c r="BP7" s="37">
        <v>243.02</v>
      </c>
      <c r="BQ7" s="37">
        <v>74.069999999999993</v>
      </c>
      <c r="BR7" s="37">
        <v>45.47</v>
      </c>
      <c r="BS7" s="37">
        <v>68.930000000000007</v>
      </c>
      <c r="BT7" s="37">
        <v>41.09</v>
      </c>
      <c r="BU7" s="37">
        <v>91.11</v>
      </c>
      <c r="BV7" s="37">
        <v>41.82</v>
      </c>
      <c r="BW7" s="37">
        <v>39.07</v>
      </c>
      <c r="BX7" s="37">
        <v>35.83</v>
      </c>
      <c r="BY7" s="37">
        <v>37.06</v>
      </c>
      <c r="BZ7" s="37">
        <v>41.35</v>
      </c>
      <c r="CA7" s="37">
        <v>41.35</v>
      </c>
      <c r="CB7" s="37">
        <v>256.39</v>
      </c>
      <c r="CC7" s="37">
        <v>418.12</v>
      </c>
      <c r="CD7" s="37">
        <v>276.07</v>
      </c>
      <c r="CE7" s="37">
        <v>455.29</v>
      </c>
      <c r="CF7" s="37">
        <v>197.49</v>
      </c>
      <c r="CG7" s="37">
        <v>413.52</v>
      </c>
      <c r="CH7" s="37">
        <v>441.87</v>
      </c>
      <c r="CI7" s="37">
        <v>528.37</v>
      </c>
      <c r="CJ7" s="37">
        <v>514.20000000000005</v>
      </c>
      <c r="CK7" s="37">
        <v>456.7</v>
      </c>
      <c r="CL7" s="37">
        <v>456.7</v>
      </c>
      <c r="CM7" s="37">
        <v>0</v>
      </c>
      <c r="CN7" s="37">
        <v>0</v>
      </c>
      <c r="CO7" s="37">
        <v>0</v>
      </c>
      <c r="CP7" s="37">
        <v>0</v>
      </c>
      <c r="CQ7" s="37">
        <v>0</v>
      </c>
      <c r="CR7" s="37">
        <v>33.1</v>
      </c>
      <c r="CS7" s="37">
        <v>31.72</v>
      </c>
      <c r="CT7" s="37">
        <v>27.46</v>
      </c>
      <c r="CU7" s="37">
        <v>27.55</v>
      </c>
      <c r="CV7" s="37">
        <v>27.26</v>
      </c>
      <c r="CW7" s="37">
        <v>27.26</v>
      </c>
      <c r="CX7" s="37">
        <v>100</v>
      </c>
      <c r="CY7" s="37">
        <v>100</v>
      </c>
      <c r="CZ7" s="37">
        <v>100</v>
      </c>
      <c r="DA7" s="37">
        <v>100</v>
      </c>
      <c r="DB7" s="37">
        <v>100</v>
      </c>
      <c r="DC7" s="37">
        <v>83.94</v>
      </c>
      <c r="DD7" s="37">
        <v>84.31</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dcterms:created xsi:type="dcterms:W3CDTF">2018-12-03T09:35:43Z</dcterms:created>
  <dcterms:modified xsi:type="dcterms:W3CDTF">2019-01-31T03:33:15Z</dcterms:modified>
</cp:coreProperties>
</file>