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wXXihzjovtrnokv66rLwpeHttjLtPWiI0rOqY2VyAFTgec7tkCFkeyVzQ3a3+3bdjdUDkDTFLma3TbP/EP4Tg==" workbookSaltValue="QkJs5tfYK2wZPgP4DaHg5Q==" workbookSpinCount="100000" lockStructure="1"/>
  <bookViews>
    <workbookView xWindow="0" yWindow="0" windowWidth="20730" windowHeight="91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<sst xmlns="http://schemas.openxmlformats.org/spreadsheetml/2006/main" count="245" uniqueCount="126">
  <si>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</si>
  <si>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</si>
  <si>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</si>
  <si>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</si>
  <si>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</si>
  <si>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</si>
  <si>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</si>
  <si>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</si>
  <si>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</si>
  <si>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</si>
  <si>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</si>
  <si>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</si>
  <si>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</si>
  <si>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</si>
  <si>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</si>
  <si>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</si>
  <si>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</si>
  <si>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</si>
  <si>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</si>
  <si>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</si>
  <si>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</si>
  <si>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</si>
  <si>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</si>
  <si>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</si>
  <si>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</si>
  <si>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</si>
  <si>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</si>
  <si>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</si>
  <si>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</si>
  <si>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</si>
  <si>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</si>
  <si>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</si>
  <si>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</si>
  <si>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</si>
  <si>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</si>
  <si>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</si>
  <si>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</si>
  <si>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</si>
  <si>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</si>
  <si>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</si>
  <si>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</si>
  <si>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</si>
  <si>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</si>
  <si>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</si>
  <si>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</si>
  <si>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</si>
  <si>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</si>
  <si>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</si>
  <si>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</si>
  <si>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</si>
  <si>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</si>
  <si>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</si>
  <si>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</si>
  <si>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</si>
  <si>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</si>
  <si>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</si>
  <si>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</si>
  <si>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</si>
  <si>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</si>
  <si>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</si>
  <si>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</si>
  <si>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</si>
  <si>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</si>
  <si>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</si>
  <si>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</si>
  <si>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</si>
  <si>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</si>
  <si>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</si>
  <si>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</si>
  <si>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</si>
  <si>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</si>
  <si>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</si>
  <si>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</si>
  <si>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</si>
  <si>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</si>
  <si>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</si>
  <si>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</si>
  <si>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</si>
  <si>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</si>
  <si>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</si>
  <si>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</si>
  <si>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</si>
  <si>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</si>
  <si>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</si>
  <si>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</si>
  <si>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</si>
  <si>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</si>
  <si>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</si>
  <si>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</si>
  <si>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</si>
  <si>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</si>
  <si>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</si>
  <si>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</si>
  <si>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</si>
  <si>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</si>
  <si>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</si>
  <si>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</si>
  <si>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</si>
  <si>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</si>
  <si>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</si>
  <si>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</si>
  <si>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</si>
  <si>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</si>
  <si>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</si>
  <si>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</si>
  <si>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</si>
  <si>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</si>
  <si>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</si>
  <si>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</si>
  <si>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</si>
  <si>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</si>
  <si>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</si>
  <si>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</si>
  <si>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</si>
  <si>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</si>
  <si>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</si>
  <si>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</si>
  <si>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</si>
  <si>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</si>
  <si>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</si>
  <si>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</si>
  <si>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</si>
  <si>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</si>
  <si>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現在、法定対応年数を経過した管渠はないが、更新等の財源確保、更新費用等削減のための計画的な管渠の点検及び維持管理が必要である。</t>
    <phoneticPr fontId="15"/>
  </si>
  <si>
    <t>今後、接続件数の増加により水洗化率の向上が見込まれるが、行政人口の減少に伴い使用料の大幅な増加は見込まれない。
維持管理経費削減等に向けた検証等が必要である。</t>
    <phoneticPr fontId="15"/>
  </si>
  <si>
    <t>収益的収支比率
維持管理経費を料金収入等で賄うことができている。
企業債現在高対事業規模比率
事業完了により、企業債残高の減少及び接続件数の増加による営業収益の増加により当該比率については減少している。
経費回収率
類似団体と比較し回収率は高いが、接続率の向上及び費用削減等について分析する必要がある。
汚水処理原価
類似団体と比較し低い値となっている。
水洗化率
類似団体と比較し低い値となっている。
接続率の向上が必要である。</t>
    <rPh sb="64" eb="65">
      <t>オヨ</t>
    </rPh>
    <rPh sb="110" eb="112">
      <t>ルイジ</t>
    </rPh>
    <rPh sb="112" eb="114">
      <t>ダンタイ</t>
    </rPh>
    <rPh sb="115" eb="117">
      <t>ヒカク</t>
    </rPh>
    <rPh sb="118" eb="120">
      <t>カイシュウ</t>
    </rPh>
    <rPh sb="120" eb="121">
      <t>リツ</t>
    </rPh>
    <rPh sb="122" eb="123">
      <t>タカ</t>
    </rPh>
    <rPh sb="126" eb="128">
      <t>セツゾク</t>
    </rPh>
    <rPh sb="128" eb="129">
      <t>リツ</t>
    </rPh>
    <rPh sb="130" eb="132">
      <t>コウジョウ</t>
    </rPh>
    <rPh sb="132" eb="133">
      <t>オヨ</t>
    </rPh>
    <rPh sb="134" eb="136">
      <t>ヒヨウ</t>
    </rPh>
    <rPh sb="136" eb="139">
      <t>サクゲントウ</t>
    </rPh>
    <rPh sb="143" eb="145">
      <t>ブンセキ</t>
    </rPh>
    <rPh sb="147" eb="149">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</si>
</sst>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5E-4DC0-A7AA-F30BB2D39BC4}"/>
            </c:ext>
          </c:extLst>
        </c:ser>
        <c:dLbls>
          <c:showLegendKey val="0"/>
          <c:showVal val="0"/>
          <c:showCatName val="0"/>
          <c:showSerName val="0"/>
          <c:showPercent val="0"/>
          <c:showBubbleSize val="0"/>
        </c:dLbls>
        <c:gapWidth val="150"/>
        <c:axId val="48584576"/>
        <c:axId val="4859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4C5E-4DC0-A7AA-F30BB2D39BC4}"/>
            </c:ext>
          </c:extLst>
        </c:ser>
        <c:dLbls>
          <c:showLegendKey val="0"/>
          <c:showVal val="0"/>
          <c:showCatName val="0"/>
          <c:showSerName val="0"/>
          <c:showPercent val="0"/>
          <c:showBubbleSize val="0"/>
        </c:dLbls>
        <c:marker val="1"/>
        <c:smooth val="0"/>
        <c:axId val="48584576"/>
        <c:axId val="48594944"/>
      </c:lineChart>
      <c:dateAx>
        <c:axId val="48584576"/>
        <c:scaling>
          <c:orientation val="minMax"/>
        </c:scaling>
        <c:delete val="1"/>
        <c:axPos val="b"/>
        <c:numFmt formatCode="ge" sourceLinked="1"/>
        <c:majorTickMark val="none"/>
        <c:minorTickMark val="none"/>
        <c:tickLblPos val="none"/>
        <c:crossAx val="48594944"/>
        <c:crosses val="autoZero"/>
        <c:auto val="1"/>
        <c:lblOffset val="100"/>
        <c:baseTimeUnit val="years"/>
      </c:dateAx>
      <c:valAx>
        <c:axId val="485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FF-4EE3-AA18-4F11B43F532A}"/>
            </c:ext>
          </c:extLst>
        </c:ser>
        <c:dLbls>
          <c:showLegendKey val="0"/>
          <c:showVal val="0"/>
          <c:showCatName val="0"/>
          <c:showSerName val="0"/>
          <c:showPercent val="0"/>
          <c:showBubbleSize val="0"/>
        </c:dLbls>
        <c:gapWidth val="150"/>
        <c:axId val="68196224"/>
        <c:axId val="6820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61FF-4EE3-AA18-4F11B43F532A}"/>
            </c:ext>
          </c:extLst>
        </c:ser>
        <c:dLbls>
          <c:showLegendKey val="0"/>
          <c:showVal val="0"/>
          <c:showCatName val="0"/>
          <c:showSerName val="0"/>
          <c:showPercent val="0"/>
          <c:showBubbleSize val="0"/>
        </c:dLbls>
        <c:marker val="1"/>
        <c:smooth val="0"/>
        <c:axId val="68196224"/>
        <c:axId val="68202496"/>
      </c:lineChart>
      <c:dateAx>
        <c:axId val="68196224"/>
        <c:scaling>
          <c:orientation val="minMax"/>
        </c:scaling>
        <c:delete val="1"/>
        <c:axPos val="b"/>
        <c:numFmt formatCode="ge" sourceLinked="1"/>
        <c:majorTickMark val="none"/>
        <c:minorTickMark val="none"/>
        <c:tickLblPos val="none"/>
        <c:crossAx val="68202496"/>
        <c:crosses val="autoZero"/>
        <c:auto val="1"/>
        <c:lblOffset val="100"/>
        <c:baseTimeUnit val="years"/>
      </c:dateAx>
      <c:valAx>
        <c:axId val="682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54.33</c:v>
                </c:pt>
                <c:pt idx="1">
                  <c:v>54.55</c:v>
                </c:pt>
                <c:pt idx="2">
                  <c:v>54.69</c:v>
                </c:pt>
                <c:pt idx="3">
                  <c:v>56.37</c:v>
                </c:pt>
                <c:pt idx="4">
                  <c:v>57.42</c:v>
                </c:pt>
              </c:numCache>
            </c:numRef>
          </c:val>
          <c:extLst xmlns:c16r2="http://schemas.microsoft.com/office/drawing/2015/06/chart">
            <c:ext xmlns:c16="http://schemas.microsoft.com/office/drawing/2014/chart" uri="{C3380CC4-5D6E-409C-BE32-E72D297353CC}">
              <c16:uniqueId val="{00000000-3DF7-4314-8DDB-8093A5430153}"/>
            </c:ext>
          </c:extLst>
        </c:ser>
        <c:dLbls>
          <c:showLegendKey val="0"/>
          <c:showVal val="0"/>
          <c:showCatName val="0"/>
          <c:showSerName val="0"/>
          <c:showPercent val="0"/>
          <c:showBubbleSize val="0"/>
        </c:dLbls>
        <c:gapWidth val="150"/>
        <c:axId val="68249856"/>
        <c:axId val="6825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3DF7-4314-8DDB-8093A5430153}"/>
            </c:ext>
          </c:extLst>
        </c:ser>
        <c:dLbls>
          <c:showLegendKey val="0"/>
          <c:showVal val="0"/>
          <c:showCatName val="0"/>
          <c:showSerName val="0"/>
          <c:showPercent val="0"/>
          <c:showBubbleSize val="0"/>
        </c:dLbls>
        <c:marker val="1"/>
        <c:smooth val="0"/>
        <c:axId val="68249856"/>
        <c:axId val="68252032"/>
      </c:lineChart>
      <c:dateAx>
        <c:axId val="68249856"/>
        <c:scaling>
          <c:orientation val="minMax"/>
        </c:scaling>
        <c:delete val="1"/>
        <c:axPos val="b"/>
        <c:numFmt formatCode="ge" sourceLinked="1"/>
        <c:majorTickMark val="none"/>
        <c:minorTickMark val="none"/>
        <c:tickLblPos val="none"/>
        <c:crossAx val="68252032"/>
        <c:crosses val="autoZero"/>
        <c:auto val="1"/>
        <c:lblOffset val="100"/>
        <c:baseTimeUnit val="years"/>
      </c:dateAx>
      <c:valAx>
        <c:axId val="682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3E9-4B94-B5A7-0C0130C49A92}"/>
            </c:ext>
          </c:extLst>
        </c:ser>
        <c:dLbls>
          <c:showLegendKey val="0"/>
          <c:showVal val="0"/>
          <c:showCatName val="0"/>
          <c:showSerName val="0"/>
          <c:showPercent val="0"/>
          <c:showBubbleSize val="0"/>
        </c:dLbls>
        <c:gapWidth val="150"/>
        <c:axId val="48621824"/>
        <c:axId val="9477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E9-4B94-B5A7-0C0130C49A92}"/>
            </c:ext>
          </c:extLst>
        </c:ser>
        <c:dLbls>
          <c:showLegendKey val="0"/>
          <c:showVal val="0"/>
          <c:showCatName val="0"/>
          <c:showSerName val="0"/>
          <c:showPercent val="0"/>
          <c:showBubbleSize val="0"/>
        </c:dLbls>
        <c:marker val="1"/>
        <c:smooth val="0"/>
        <c:axId val="48621824"/>
        <c:axId val="94777728"/>
      </c:lineChart>
      <c:dateAx>
        <c:axId val="48621824"/>
        <c:scaling>
          <c:orientation val="minMax"/>
        </c:scaling>
        <c:delete val="1"/>
        <c:axPos val="b"/>
        <c:numFmt formatCode="ge" sourceLinked="1"/>
        <c:majorTickMark val="none"/>
        <c:minorTickMark val="none"/>
        <c:tickLblPos val="none"/>
        <c:crossAx val="94777728"/>
        <c:crosses val="autoZero"/>
        <c:auto val="1"/>
        <c:lblOffset val="100"/>
        <c:baseTimeUnit val="years"/>
      </c:dateAx>
      <c:valAx>
        <c:axId val="947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C7-4301-91C2-6F954E2D0CCF}"/>
            </c:ext>
          </c:extLst>
        </c:ser>
        <c:dLbls>
          <c:showLegendKey val="0"/>
          <c:showVal val="0"/>
          <c:showCatName val="0"/>
          <c:showSerName val="0"/>
          <c:showPercent val="0"/>
          <c:showBubbleSize val="0"/>
        </c:dLbls>
        <c:gapWidth val="150"/>
        <c:axId val="49560192"/>
        <c:axId val="495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C7-4301-91C2-6F954E2D0CCF}"/>
            </c:ext>
          </c:extLst>
        </c:ser>
        <c:dLbls>
          <c:showLegendKey val="0"/>
          <c:showVal val="0"/>
          <c:showCatName val="0"/>
          <c:showSerName val="0"/>
          <c:showPercent val="0"/>
          <c:showBubbleSize val="0"/>
        </c:dLbls>
        <c:marker val="1"/>
        <c:smooth val="0"/>
        <c:axId val="49560192"/>
        <c:axId val="49562368"/>
      </c:lineChart>
      <c:dateAx>
        <c:axId val="49560192"/>
        <c:scaling>
          <c:orientation val="minMax"/>
        </c:scaling>
        <c:delete val="1"/>
        <c:axPos val="b"/>
        <c:numFmt formatCode="ge" sourceLinked="1"/>
        <c:majorTickMark val="none"/>
        <c:minorTickMark val="none"/>
        <c:tickLblPos val="none"/>
        <c:crossAx val="49562368"/>
        <c:crosses val="autoZero"/>
        <c:auto val="1"/>
        <c:lblOffset val="100"/>
        <c:baseTimeUnit val="years"/>
      </c:dateAx>
      <c:valAx>
        <c:axId val="495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6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94-4458-9F78-DBFDFAB3A0F2}"/>
            </c:ext>
          </c:extLst>
        </c:ser>
        <c:dLbls>
          <c:showLegendKey val="0"/>
          <c:showVal val="0"/>
          <c:showCatName val="0"/>
          <c:showSerName val="0"/>
          <c:showPercent val="0"/>
          <c:showBubbleSize val="0"/>
        </c:dLbls>
        <c:gapWidth val="150"/>
        <c:axId val="49576960"/>
        <c:axId val="6796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94-4458-9F78-DBFDFAB3A0F2}"/>
            </c:ext>
          </c:extLst>
        </c:ser>
        <c:dLbls>
          <c:showLegendKey val="0"/>
          <c:showVal val="0"/>
          <c:showCatName val="0"/>
          <c:showSerName val="0"/>
          <c:showPercent val="0"/>
          <c:showBubbleSize val="0"/>
        </c:dLbls>
        <c:marker val="1"/>
        <c:smooth val="0"/>
        <c:axId val="49576960"/>
        <c:axId val="67966080"/>
      </c:lineChart>
      <c:dateAx>
        <c:axId val="49576960"/>
        <c:scaling>
          <c:orientation val="minMax"/>
        </c:scaling>
        <c:delete val="1"/>
        <c:axPos val="b"/>
        <c:numFmt formatCode="ge" sourceLinked="1"/>
        <c:majorTickMark val="none"/>
        <c:minorTickMark val="none"/>
        <c:tickLblPos val="none"/>
        <c:crossAx val="67966080"/>
        <c:crosses val="autoZero"/>
        <c:auto val="1"/>
        <c:lblOffset val="100"/>
        <c:baseTimeUnit val="years"/>
      </c:dateAx>
      <c:valAx>
        <c:axId val="679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CB-484B-A673-63A51DE36178}"/>
            </c:ext>
          </c:extLst>
        </c:ser>
        <c:dLbls>
          <c:showLegendKey val="0"/>
          <c:showVal val="0"/>
          <c:showCatName val="0"/>
          <c:showSerName val="0"/>
          <c:showPercent val="0"/>
          <c:showBubbleSize val="0"/>
        </c:dLbls>
        <c:gapWidth val="150"/>
        <c:axId val="68005888"/>
        <c:axId val="6800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CB-484B-A673-63A51DE36178}"/>
            </c:ext>
          </c:extLst>
        </c:ser>
        <c:dLbls>
          <c:showLegendKey val="0"/>
          <c:showVal val="0"/>
          <c:showCatName val="0"/>
          <c:showSerName val="0"/>
          <c:showPercent val="0"/>
          <c:showBubbleSize val="0"/>
        </c:dLbls>
        <c:marker val="1"/>
        <c:smooth val="0"/>
        <c:axId val="68005888"/>
        <c:axId val="68007808"/>
      </c:lineChart>
      <c:dateAx>
        <c:axId val="68005888"/>
        <c:scaling>
          <c:orientation val="minMax"/>
        </c:scaling>
        <c:delete val="1"/>
        <c:axPos val="b"/>
        <c:numFmt formatCode="ge" sourceLinked="1"/>
        <c:majorTickMark val="none"/>
        <c:minorTickMark val="none"/>
        <c:tickLblPos val="none"/>
        <c:crossAx val="68007808"/>
        <c:crosses val="autoZero"/>
        <c:auto val="1"/>
        <c:lblOffset val="100"/>
        <c:baseTimeUnit val="years"/>
      </c:dateAx>
      <c:valAx>
        <c:axId val="680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CA-42CC-B63E-8AD799355831}"/>
            </c:ext>
          </c:extLst>
        </c:ser>
        <c:dLbls>
          <c:showLegendKey val="0"/>
          <c:showVal val="0"/>
          <c:showCatName val="0"/>
          <c:showSerName val="0"/>
          <c:showPercent val="0"/>
          <c:showBubbleSize val="0"/>
        </c:dLbls>
        <c:gapWidth val="150"/>
        <c:axId val="68301184"/>
        <c:axId val="683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CA-42CC-B63E-8AD799355831}"/>
            </c:ext>
          </c:extLst>
        </c:ser>
        <c:dLbls>
          <c:showLegendKey val="0"/>
          <c:showVal val="0"/>
          <c:showCatName val="0"/>
          <c:showSerName val="0"/>
          <c:showPercent val="0"/>
          <c:showBubbleSize val="0"/>
        </c:dLbls>
        <c:marker val="1"/>
        <c:smooth val="0"/>
        <c:axId val="68301184"/>
        <c:axId val="68303104"/>
      </c:lineChart>
      <c:dateAx>
        <c:axId val="68301184"/>
        <c:scaling>
          <c:orientation val="minMax"/>
        </c:scaling>
        <c:delete val="1"/>
        <c:axPos val="b"/>
        <c:numFmt formatCode="ge" sourceLinked="1"/>
        <c:majorTickMark val="none"/>
        <c:minorTickMark val="none"/>
        <c:tickLblPos val="none"/>
        <c:crossAx val="68303104"/>
        <c:crosses val="autoZero"/>
        <c:auto val="1"/>
        <c:lblOffset val="100"/>
        <c:baseTimeUnit val="years"/>
      </c:dateAx>
      <c:valAx>
        <c:axId val="683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802.65</c:v>
                </c:pt>
                <c:pt idx="1">
                  <c:v>120.83</c:v>
                </c:pt>
                <c:pt idx="2">
                  <c:v>775.84</c:v>
                </c:pt>
                <c:pt idx="3">
                  <c:v>2330.4899999999998</c:v>
                </c:pt>
                <c:pt idx="4">
                  <c:v>2123.27</c:v>
                </c:pt>
              </c:numCache>
            </c:numRef>
          </c:val>
          <c:extLst xmlns:c16r2="http://schemas.microsoft.com/office/drawing/2015/06/chart">
            <c:ext xmlns:c16="http://schemas.microsoft.com/office/drawing/2014/chart" uri="{C3380CC4-5D6E-409C-BE32-E72D297353CC}">
              <c16:uniqueId val="{00000000-FF83-4B91-85A1-8CC2E1B59E64}"/>
            </c:ext>
          </c:extLst>
        </c:ser>
        <c:dLbls>
          <c:showLegendKey val="0"/>
          <c:showVal val="0"/>
          <c:showCatName val="0"/>
          <c:showSerName val="0"/>
          <c:showPercent val="0"/>
          <c:showBubbleSize val="0"/>
        </c:dLbls>
        <c:gapWidth val="150"/>
        <c:axId val="68346624"/>
        <c:axId val="6834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FF83-4B91-85A1-8CC2E1B59E64}"/>
            </c:ext>
          </c:extLst>
        </c:ser>
        <c:dLbls>
          <c:showLegendKey val="0"/>
          <c:showVal val="0"/>
          <c:showCatName val="0"/>
          <c:showSerName val="0"/>
          <c:showPercent val="0"/>
          <c:showBubbleSize val="0"/>
        </c:dLbls>
        <c:marker val="1"/>
        <c:smooth val="0"/>
        <c:axId val="68346624"/>
        <c:axId val="68348544"/>
      </c:lineChart>
      <c:dateAx>
        <c:axId val="68346624"/>
        <c:scaling>
          <c:orientation val="minMax"/>
        </c:scaling>
        <c:delete val="1"/>
        <c:axPos val="b"/>
        <c:numFmt formatCode="ge" sourceLinked="1"/>
        <c:majorTickMark val="none"/>
        <c:minorTickMark val="none"/>
        <c:tickLblPos val="none"/>
        <c:crossAx val="68348544"/>
        <c:crosses val="autoZero"/>
        <c:auto val="1"/>
        <c:lblOffset val="100"/>
        <c:baseTimeUnit val="years"/>
      </c:dateAx>
      <c:valAx>
        <c:axId val="683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100</c:v>
                </c:pt>
                <c:pt idx="1">
                  <c:v>100</c:v>
                </c:pt>
                <c:pt idx="2">
                  <c:v>100</c:v>
                </c:pt>
                <c:pt idx="3">
                  <c:v>100</c:v>
                </c:pt>
                <c:pt idx="4">
                  <c:v>80.650000000000006</c:v>
                </c:pt>
              </c:numCache>
            </c:numRef>
          </c:val>
          <c:extLst xmlns:c16r2="http://schemas.microsoft.com/office/drawing/2015/06/chart">
            <c:ext xmlns:c16="http://schemas.microsoft.com/office/drawing/2014/chart" uri="{C3380CC4-5D6E-409C-BE32-E72D297353CC}">
              <c16:uniqueId val="{00000000-7C37-4E27-82EE-6165480C46A5}"/>
            </c:ext>
          </c:extLst>
        </c:ser>
        <c:dLbls>
          <c:showLegendKey val="0"/>
          <c:showVal val="0"/>
          <c:showCatName val="0"/>
          <c:showSerName val="0"/>
          <c:showPercent val="0"/>
          <c:showBubbleSize val="0"/>
        </c:dLbls>
        <c:gapWidth val="150"/>
        <c:axId val="68060288"/>
        <c:axId val="6806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7C37-4E27-82EE-6165480C46A5}"/>
            </c:ext>
          </c:extLst>
        </c:ser>
        <c:dLbls>
          <c:showLegendKey val="0"/>
          <c:showVal val="0"/>
          <c:showCatName val="0"/>
          <c:showSerName val="0"/>
          <c:showPercent val="0"/>
          <c:showBubbleSize val="0"/>
        </c:dLbls>
        <c:marker val="1"/>
        <c:smooth val="0"/>
        <c:axId val="68060288"/>
        <c:axId val="68062208"/>
      </c:lineChart>
      <c:dateAx>
        <c:axId val="68060288"/>
        <c:scaling>
          <c:orientation val="minMax"/>
        </c:scaling>
        <c:delete val="1"/>
        <c:axPos val="b"/>
        <c:numFmt formatCode="ge" sourceLinked="1"/>
        <c:majorTickMark val="none"/>
        <c:minorTickMark val="none"/>
        <c:tickLblPos val="none"/>
        <c:crossAx val="68062208"/>
        <c:crosses val="autoZero"/>
        <c:auto val="1"/>
        <c:lblOffset val="100"/>
        <c:baseTimeUnit val="years"/>
      </c:dateAx>
      <c:valAx>
        <c:axId val="680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121.81</c:v>
                </c:pt>
                <c:pt idx="1">
                  <c:v>124.88</c:v>
                </c:pt>
                <c:pt idx="2">
                  <c:v>132.79</c:v>
                </c:pt>
                <c:pt idx="3">
                  <c:v>127.13</c:v>
                </c:pt>
                <c:pt idx="4">
                  <c:v>150.01</c:v>
                </c:pt>
              </c:numCache>
            </c:numRef>
          </c:val>
          <c:extLst xmlns:c16r2="http://schemas.microsoft.com/office/drawing/2015/06/chart">
            <c:ext xmlns:c16="http://schemas.microsoft.com/office/drawing/2014/chart" uri="{C3380CC4-5D6E-409C-BE32-E72D297353CC}">
              <c16:uniqueId val="{00000000-C72B-4446-9B97-D190074763E7}"/>
            </c:ext>
          </c:extLst>
        </c:ser>
        <c:dLbls>
          <c:showLegendKey val="0"/>
          <c:showVal val="0"/>
          <c:showCatName val="0"/>
          <c:showSerName val="0"/>
          <c:showPercent val="0"/>
          <c:showBubbleSize val="0"/>
        </c:dLbls>
        <c:gapWidth val="150"/>
        <c:axId val="68163072"/>
        <c:axId val="6816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C72B-4446-9B97-D190074763E7}"/>
            </c:ext>
          </c:extLst>
        </c:ser>
        <c:dLbls>
          <c:showLegendKey val="0"/>
          <c:showVal val="0"/>
          <c:showCatName val="0"/>
          <c:showSerName val="0"/>
          <c:showPercent val="0"/>
          <c:showBubbleSize val="0"/>
        </c:dLbls>
        <c:marker val="1"/>
        <c:smooth val="0"/>
        <c:axId val="68163072"/>
        <c:axId val="68164992"/>
      </c:lineChart>
      <c:dateAx>
        <c:axId val="68163072"/>
        <c:scaling>
          <c:orientation val="minMax"/>
        </c:scaling>
        <c:delete val="1"/>
        <c:axPos val="b"/>
        <c:numFmt formatCode="ge" sourceLinked="1"/>
        <c:majorTickMark val="none"/>
        <c:minorTickMark val="none"/>
        <c:tickLblPos val="none"/>
        <c:crossAx val="68164992"/>
        <c:crosses val="autoZero"/>
        <c:auto val="1"/>
        <c:lblOffset val="100"/>
        <c:baseTimeUnit val="years"/>
      </c:dateAx>
      <c:valAx>
        <c:axId val="681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会津美里町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D3</v>
      </c>
      <c r="X8" s="47"/>
      <c r="Y8" s="47"/>
      <c r="Z8" s="47"/>
      <c r="AA8" s="47"/>
      <c r="AB8" s="47"/>
      <c r="AC8" s="47"/>
      <c r="AD8" s="48" t="str">
        <f>データ!$M$6</f>
        <v>非設置</v>
      </c>
      <c r="AE8" s="48"/>
      <c r="AF8" s="48"/>
      <c r="AG8" s="48"/>
      <c r="AH8" s="48"/>
      <c r="AI8" s="48"/>
      <c r="AJ8" s="48"/>
      <c r="AK8" s="3"/>
      <c r="AL8" s="49">
        <f>データ!S6</f>
        <v>20801</v>
      </c>
      <c r="AM8" s="49"/>
      <c r="AN8" s="49"/>
      <c r="AO8" s="49"/>
      <c r="AP8" s="49"/>
      <c r="AQ8" s="49"/>
      <c r="AR8" s="49"/>
      <c r="AS8" s="49"/>
      <c r="AT8" s="44">
        <f>データ!T6</f>
        <v>276.33</v>
      </c>
      <c r="AU8" s="44"/>
      <c r="AV8" s="44"/>
      <c r="AW8" s="44"/>
      <c r="AX8" s="44"/>
      <c r="AY8" s="44"/>
      <c r="AZ8" s="44"/>
      <c r="BA8" s="44"/>
      <c r="BB8" s="44">
        <f>データ!U6</f>
        <v>75.28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1.5</v>
      </c>
      <c r="Q10" s="44"/>
      <c r="R10" s="44"/>
      <c r="S10" s="44"/>
      <c r="T10" s="44"/>
      <c r="U10" s="44"/>
      <c r="V10" s="44"/>
      <c r="W10" s="44">
        <f>データ!Q6</f>
        <v>100</v>
      </c>
      <c r="X10" s="44"/>
      <c r="Y10" s="44"/>
      <c r="Z10" s="44"/>
      <c r="AA10" s="44"/>
      <c r="AB10" s="44"/>
      <c r="AC10" s="44"/>
      <c r="AD10" s="49">
        <f>データ!R6</f>
        <v>4860</v>
      </c>
      <c r="AE10" s="49"/>
      <c r="AF10" s="49"/>
      <c r="AG10" s="49"/>
      <c r="AH10" s="49"/>
      <c r="AI10" s="49"/>
      <c r="AJ10" s="49"/>
      <c r="AK10" s="2"/>
      <c r="AL10" s="49">
        <f>データ!V6</f>
        <v>310</v>
      </c>
      <c r="AM10" s="49"/>
      <c r="AN10" s="49"/>
      <c r="AO10" s="49"/>
      <c r="AP10" s="49"/>
      <c r="AQ10" s="49"/>
      <c r="AR10" s="49"/>
      <c r="AS10" s="49"/>
      <c r="AT10" s="44">
        <f>データ!W6</f>
        <v>0.15</v>
      </c>
      <c r="AU10" s="44"/>
      <c r="AV10" s="44"/>
      <c r="AW10" s="44"/>
      <c r="AX10" s="44"/>
      <c r="AY10" s="44"/>
      <c r="AZ10" s="44"/>
      <c r="BA10" s="44"/>
      <c r="BB10" s="44">
        <f>データ!X6</f>
        <v>2066.67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VLG7YeHV/aA6amcygSwNcLJ/fPnm3sji+kCGpNyOaXV/0rqHI27LraS2dcJKGf9o1zzBWOLCYXFdyn+wPTygGw==" saltValue="zNYbDYMDYMtZkfUbUCPoD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74471</v>
      </c>
      <c r="D6" s="32">
        <f t="shared" si="3"/>
        <v>47</v>
      </c>
      <c r="E6" s="32">
        <f t="shared" si="3"/>
        <v>17</v>
      </c>
      <c r="F6" s="32">
        <f t="shared" si="3"/>
        <v>4</v>
      </c>
      <c r="G6" s="32">
        <f t="shared" si="3"/>
        <v>0</v>
      </c>
      <c r="H6" s="32" t="str">
        <f t="shared" si="3"/>
        <v>福島県　会津美里町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1.5</v>
      </c>
      <c r="Q6" s="33">
        <f t="shared" si="3"/>
        <v>100</v>
      </c>
      <c r="R6" s="33">
        <f t="shared" si="3"/>
        <v>4860</v>
      </c>
      <c r="S6" s="33">
        <f t="shared" si="3"/>
        <v>20801</v>
      </c>
      <c r="T6" s="33">
        <f t="shared" si="3"/>
        <v>276.33</v>
      </c>
      <c r="U6" s="33">
        <f t="shared" si="3"/>
        <v>75.28</v>
      </c>
      <c r="V6" s="33">
        <f t="shared" si="3"/>
        <v>310</v>
      </c>
      <c r="W6" s="33">
        <f t="shared" si="3"/>
        <v>0.15</v>
      </c>
      <c r="X6" s="33">
        <f t="shared" si="3"/>
        <v>2066.67</v>
      </c>
      <c r="Y6" s="34">
        <f>IF(Y7="",NA(),Y7)</f>
        <v>100</v>
      </c>
      <c r="Z6" s="34">
        <f t="shared" ref="Z6:AH6" si="4">IF(Z7="",NA(),Z7)</f>
        <v>100</v>
      </c>
      <c r="AA6" s="34">
        <f t="shared" si="4"/>
        <v>100</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802.65</v>
      </c>
      <c r="BG6" s="34">
        <f t="shared" ref="BG6:BO6" si="7">IF(BG7="",NA(),BG7)</f>
        <v>120.83</v>
      </c>
      <c r="BH6" s="34">
        <f t="shared" si="7"/>
        <v>775.84</v>
      </c>
      <c r="BI6" s="34">
        <f t="shared" si="7"/>
        <v>2330.4899999999998</v>
      </c>
      <c r="BJ6" s="34">
        <f t="shared" si="7"/>
        <v>2123.27</v>
      </c>
      <c r="BK6" s="34">
        <f t="shared" si="7"/>
        <v>1554.05</v>
      </c>
      <c r="BL6" s="34">
        <f t="shared" si="7"/>
        <v>1671.86</v>
      </c>
      <c r="BM6" s="34">
        <f t="shared" si="7"/>
        <v>1673.47</v>
      </c>
      <c r="BN6" s="34">
        <f t="shared" si="7"/>
        <v>1592.72</v>
      </c>
      <c r="BO6" s="34">
        <f t="shared" si="7"/>
        <v>1223.96</v>
      </c>
      <c r="BP6" s="33" t="str">
        <f>IF(BP7="","",IF(BP7="-","【-】","【"&amp;SUBSTITUTE(TEXT(BP7,"#,##0.00"),"-","△")&amp;"】"))</f>
        <v>【1,225.44】</v>
      </c>
      <c r="BQ6" s="34">
        <f>IF(BQ7="",NA(),BQ7)</f>
        <v>100</v>
      </c>
      <c r="BR6" s="34">
        <f t="shared" ref="BR6:BZ6" si="8">IF(BR7="",NA(),BR7)</f>
        <v>100</v>
      </c>
      <c r="BS6" s="34">
        <f t="shared" si="8"/>
        <v>100</v>
      </c>
      <c r="BT6" s="34">
        <f t="shared" si="8"/>
        <v>100</v>
      </c>
      <c r="BU6" s="34">
        <f t="shared" si="8"/>
        <v>80.650000000000006</v>
      </c>
      <c r="BV6" s="34">
        <f t="shared" si="8"/>
        <v>53.01</v>
      </c>
      <c r="BW6" s="34">
        <f t="shared" si="8"/>
        <v>50.54</v>
      </c>
      <c r="BX6" s="34">
        <f t="shared" si="8"/>
        <v>49.22</v>
      </c>
      <c r="BY6" s="34">
        <f t="shared" si="8"/>
        <v>53.7</v>
      </c>
      <c r="BZ6" s="34">
        <f t="shared" si="8"/>
        <v>61.54</v>
      </c>
      <c r="CA6" s="33" t="str">
        <f>IF(CA7="","",IF(CA7="-","【-】","【"&amp;SUBSTITUTE(TEXT(CA7,"#,##0.00"),"-","△")&amp;"】"))</f>
        <v>【75.58】</v>
      </c>
      <c r="CB6" s="34">
        <f>IF(CB7="",NA(),CB7)</f>
        <v>121.81</v>
      </c>
      <c r="CC6" s="34">
        <f t="shared" ref="CC6:CK6" si="9">IF(CC7="",NA(),CC7)</f>
        <v>124.88</v>
      </c>
      <c r="CD6" s="34">
        <f t="shared" si="9"/>
        <v>132.79</v>
      </c>
      <c r="CE6" s="34">
        <f t="shared" si="9"/>
        <v>127.13</v>
      </c>
      <c r="CF6" s="34">
        <f t="shared" si="9"/>
        <v>150.01</v>
      </c>
      <c r="CG6" s="34">
        <f t="shared" si="9"/>
        <v>299.39</v>
      </c>
      <c r="CH6" s="34">
        <f t="shared" si="9"/>
        <v>320.36</v>
      </c>
      <c r="CI6" s="34">
        <f t="shared" si="9"/>
        <v>332.02</v>
      </c>
      <c r="CJ6" s="34">
        <f t="shared" si="9"/>
        <v>300.35000000000002</v>
      </c>
      <c r="CK6" s="34">
        <f t="shared" si="9"/>
        <v>267.86</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54.33</v>
      </c>
      <c r="CY6" s="34">
        <f t="shared" ref="CY6:DG6" si="11">IF(CY7="",NA(),CY7)</f>
        <v>54.55</v>
      </c>
      <c r="CZ6" s="34">
        <f t="shared" si="11"/>
        <v>54.69</v>
      </c>
      <c r="DA6" s="34">
        <f t="shared" si="11"/>
        <v>56.37</v>
      </c>
      <c r="DB6" s="34">
        <f t="shared" si="11"/>
        <v>57.42</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c r="A7" s="27"/>
      <c r="B7" s="36">
        <v>2017</v>
      </c>
      <c r="C7" s="36">
        <v>74471</v>
      </c>
      <c r="D7" s="36">
        <v>47</v>
      </c>
      <c r="E7" s="36">
        <v>17</v>
      </c>
      <c r="F7" s="36">
        <v>4</v>
      </c>
      <c r="G7" s="36">
        <v>0</v>
      </c>
      <c r="H7" s="36" t="s">
        <v>110</v>
      </c>
      <c r="I7" s="36" t="s">
        <v>111</v>
      </c>
      <c r="J7" s="36" t="s">
        <v>112</v>
      </c>
      <c r="K7" s="36" t="s">
        <v>113</v>
      </c>
      <c r="L7" s="36" t="s">
        <v>114</v>
      </c>
      <c r="M7" s="36" t="s">
        <v>115</v>
      </c>
      <c r="N7" s="37" t="s">
        <v>116</v>
      </c>
      <c r="O7" s="37" t="s">
        <v>117</v>
      </c>
      <c r="P7" s="37">
        <v>1.5</v>
      </c>
      <c r="Q7" s="37">
        <v>100</v>
      </c>
      <c r="R7" s="37">
        <v>4860</v>
      </c>
      <c r="S7" s="37">
        <v>20801</v>
      </c>
      <c r="T7" s="37">
        <v>276.33</v>
      </c>
      <c r="U7" s="37">
        <v>75.28</v>
      </c>
      <c r="V7" s="37">
        <v>310</v>
      </c>
      <c r="W7" s="37">
        <v>0.15</v>
      </c>
      <c r="X7" s="37">
        <v>2066.67</v>
      </c>
      <c r="Y7" s="37">
        <v>100</v>
      </c>
      <c r="Z7" s="37">
        <v>100</v>
      </c>
      <c r="AA7" s="37">
        <v>100</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802.65</v>
      </c>
      <c r="BG7" s="37">
        <v>120.83</v>
      </c>
      <c r="BH7" s="37">
        <v>775.84</v>
      </c>
      <c r="BI7" s="37">
        <v>2330.4899999999998</v>
      </c>
      <c r="BJ7" s="37">
        <v>2123.27</v>
      </c>
      <c r="BK7" s="37">
        <v>1554.05</v>
      </c>
      <c r="BL7" s="37">
        <v>1671.86</v>
      </c>
      <c r="BM7" s="37">
        <v>1673.47</v>
      </c>
      <c r="BN7" s="37">
        <v>1592.72</v>
      </c>
      <c r="BO7" s="37">
        <v>1223.96</v>
      </c>
      <c r="BP7" s="37">
        <v>1225.44</v>
      </c>
      <c r="BQ7" s="37">
        <v>100</v>
      </c>
      <c r="BR7" s="37">
        <v>100</v>
      </c>
      <c r="BS7" s="37">
        <v>100</v>
      </c>
      <c r="BT7" s="37">
        <v>100</v>
      </c>
      <c r="BU7" s="37">
        <v>80.650000000000006</v>
      </c>
      <c r="BV7" s="37">
        <v>53.01</v>
      </c>
      <c r="BW7" s="37">
        <v>50.54</v>
      </c>
      <c r="BX7" s="37">
        <v>49.22</v>
      </c>
      <c r="BY7" s="37">
        <v>53.7</v>
      </c>
      <c r="BZ7" s="37">
        <v>61.54</v>
      </c>
      <c r="CA7" s="37">
        <v>75.58</v>
      </c>
      <c r="CB7" s="37">
        <v>121.81</v>
      </c>
      <c r="CC7" s="37">
        <v>124.88</v>
      </c>
      <c r="CD7" s="37">
        <v>132.79</v>
      </c>
      <c r="CE7" s="37">
        <v>127.13</v>
      </c>
      <c r="CF7" s="37">
        <v>150.01</v>
      </c>
      <c r="CG7" s="37">
        <v>299.39</v>
      </c>
      <c r="CH7" s="37">
        <v>320.36</v>
      </c>
      <c r="CI7" s="37">
        <v>332.02</v>
      </c>
      <c r="CJ7" s="37">
        <v>300.35000000000002</v>
      </c>
      <c r="CK7" s="37">
        <v>267.86</v>
      </c>
      <c r="CL7" s="37">
        <v>215.23</v>
      </c>
      <c r="CM7" s="37" t="s">
        <v>116</v>
      </c>
      <c r="CN7" s="37" t="s">
        <v>116</v>
      </c>
      <c r="CO7" s="37" t="s">
        <v>116</v>
      </c>
      <c r="CP7" s="37" t="s">
        <v>116</v>
      </c>
      <c r="CQ7" s="37" t="s">
        <v>116</v>
      </c>
      <c r="CR7" s="37">
        <v>36.200000000000003</v>
      </c>
      <c r="CS7" s="37">
        <v>34.74</v>
      </c>
      <c r="CT7" s="37">
        <v>36.65</v>
      </c>
      <c r="CU7" s="37">
        <v>37.72</v>
      </c>
      <c r="CV7" s="37">
        <v>37.08</v>
      </c>
      <c r="CW7" s="37">
        <v>42.66</v>
      </c>
      <c r="CX7" s="37">
        <v>54.33</v>
      </c>
      <c r="CY7" s="37">
        <v>54.55</v>
      </c>
      <c r="CZ7" s="37">
        <v>54.69</v>
      </c>
      <c r="DA7" s="37">
        <v>56.37</v>
      </c>
      <c r="DB7" s="37">
        <v>57.42</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2019-01-28T06:29:16Z</cp:lastPrinted>
  <dcterms:created xsi:type="dcterms:W3CDTF">2018-12-03T09:12:24Z</dcterms:created>
  <dcterms:modified xsi:type="dcterms:W3CDTF">2019-01-29T09:37:54Z</dcterms:modified>
  <cp:category/>
</cp:coreProperties>
</file>