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DV8cpr0h+gjsg8sr+ULxGP2kYAAUOusDSSCwUkU9sbqs1+z6C+12Ca+IsitBIYA8kkqQwMXmWcZV9y+5Xk7kA==" workbookSaltValue="aktwdP7YGKnnLZOwIprY/w==" workbookSpinCount="100000" lockStructure="1"/>
  <bookViews>
    <workbookView xWindow="0" yWindow="0" windowWidth="20730" windowHeight="91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I8" i="4"/>
  <c r="C10" i="5" l="1"/>
  <c r="D10" i="5"/>
  <c r="E10" i="5"/>
  <c r="B10" i="5"/>
</calcChain>
</file>

<file path=xl/sharedStrings.xml><?xml version="1.0" encoding="utf-8"?>
<sst xmlns="http://schemas.openxmlformats.org/spreadsheetml/2006/main" count="251" uniqueCount="124">
  <si>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</si>
  <si>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</si>
  <si>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</si>
  <si>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</si>
  <si>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</si>
  <si>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</si>
  <si>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</si>
  <si>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</si>
  <si>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</si>
  <si>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</si>
  <si>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</si>
  <si>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</si>
  <si>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</si>
  <si>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</si>
  <si>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</si>
  <si>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</si>
  <si>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</si>
  <si>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</si>
  <si>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</si>
  <si>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</si>
  <si>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</si>
  <si>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</si>
  <si>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</si>
  <si>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</si>
  <si>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</si>
  <si>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</si>
  <si>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</si>
  <si>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</si>
  <si>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</si>
  <si>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</si>
  <si>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</si>
  <si>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</si>
  <si>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</si>
  <si>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</si>
  <si>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</si>
  <si>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</si>
  <si>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</si>
  <si>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</si>
  <si>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</si>
  <si>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</si>
  <si>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</si>
  <si>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</si>
  <si>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</si>
  <si>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</si>
  <si>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</si>
  <si>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</si>
  <si>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</si>
  <si>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</si>
  <si>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</si>
  <si>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</si>
  <si>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</si>
  <si>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</si>
  <si>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</si>
  <si>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</si>
  <si>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</si>
  <si>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</si>
  <si>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</si>
  <si>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</si>
  <si>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</si>
  <si>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</si>
  <si>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</si>
  <si>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</si>
  <si>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</si>
  <si>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</si>
  <si>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</si>
  <si>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</si>
  <si>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</si>
  <si>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</si>
  <si>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</si>
  <si>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</si>
  <si>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</si>
  <si>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</si>
  <si>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</si>
  <si>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</si>
  <si>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</si>
  <si>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</si>
  <si>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</si>
  <si>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</si>
  <si>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</si>
  <si>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</si>
  <si>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</si>
  <si>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</si>
  <si>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</si>
  <si>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</si>
  <si>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</si>
  <si>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</si>
  <si>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</si>
  <si>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</si>
  <si>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</si>
  <si>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</si>
  <si>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</si>
  <si>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</si>
  <si>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</si>
  <si>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</si>
  <si>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</si>
  <si>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</si>
  <si>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</si>
  <si>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</si>
  <si>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</si>
  <si>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</si>
  <si>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</si>
  <si>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</si>
  <si>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</si>
  <si>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</si>
  <si>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</si>
  <si>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</si>
  <si>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</si>
  <si>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</si>
  <si>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会津美里町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</si>
  <si>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</si>
  <si>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</si>
  <si>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</si>
  <si>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</si>
  <si>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</si>
  <si>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</si>
  <si>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</si>
  <si>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</si>
  <si>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</si>
  <si>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</si>
  <si>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</si>
  <si>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</si>
  <si>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法定耐用年数を超えた浄化槽はないが、計画的な付帯設備等の保守点検に取り組んでいる。</t>
    <phoneticPr fontId="15"/>
  </si>
  <si>
    <t>必要な保守、修理を計画的に実施し、維持管理費用の軽減が必要である。
更新等の財源確保のための検討が必要である。</t>
    <phoneticPr fontId="15"/>
  </si>
  <si>
    <t>収益的収支比率
維持管理経費を料金収入等で賄うことができている。
企業債現在高対事業規模比率
事業完了により、企業債残高の減少及び接続件数の増加による営業収益の増加により当該比率については減少している。
経費回収率
使用料で回収すべき経費について、回収できている。
汚水処理原価
類似団体と比較して低い値となっている。
施設利用率
100％である。
水洗化率
100％である。</t>
    <rPh sb="143" eb="145">
      <t>ルイジ</t>
    </rPh>
    <rPh sb="145" eb="147">
      <t>ダンタイ</t>
    </rPh>
    <rPh sb="148" eb="150">
      <t>ヒカク</t>
    </rPh>
    <rPh sb="152" eb="153">
      <t>ヒク</t>
    </rPh>
    <rPh sb="154" eb="155">
      <t>アタイ</t>
    </rPh>
    <rPh sb="164" eb="166">
      <t>シセツ</t>
    </rPh>
    <rPh sb="166" eb="169">
      <t>リヨウリツ</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</si>
</sst>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103-48B3-8711-05D9DFD96C7E}"/>
            </c:ext>
          </c:extLst>
        </c:ser>
        <c:dLbls>
          <c:showLegendKey val="0"/>
          <c:showVal val="0"/>
          <c:showCatName val="0"/>
          <c:showSerName val="0"/>
          <c:showPercent val="0"/>
          <c:showBubbleSize val="0"/>
        </c:dLbls>
        <c:gapWidth val="150"/>
        <c:axId val="38360960"/>
        <c:axId val="3837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3103-48B3-8711-05D9DFD96C7E}"/>
            </c:ext>
          </c:extLst>
        </c:ser>
        <c:dLbls>
          <c:showLegendKey val="0"/>
          <c:showVal val="0"/>
          <c:showCatName val="0"/>
          <c:showSerName val="0"/>
          <c:showPercent val="0"/>
          <c:showBubbleSize val="0"/>
        </c:dLbls>
        <c:marker val="1"/>
        <c:smooth val="0"/>
        <c:axId val="38360960"/>
        <c:axId val="38371328"/>
      </c:lineChart>
      <c:dateAx>
        <c:axId val="38360960"/>
        <c:scaling>
          <c:orientation val="minMax"/>
        </c:scaling>
        <c:delete val="1"/>
        <c:axPos val="b"/>
        <c:numFmt formatCode="ge" sourceLinked="1"/>
        <c:majorTickMark val="none"/>
        <c:minorTickMark val="none"/>
        <c:tickLblPos val="none"/>
        <c:crossAx val="38371328"/>
        <c:crosses val="autoZero"/>
        <c:auto val="1"/>
        <c:lblOffset val="100"/>
        <c:baseTimeUnit val="years"/>
      </c:dateAx>
      <c:valAx>
        <c:axId val="3837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6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93E1-4A8C-BFE6-E0F4271B827F}"/>
            </c:ext>
          </c:extLst>
        </c:ser>
        <c:dLbls>
          <c:showLegendKey val="0"/>
          <c:showVal val="0"/>
          <c:showCatName val="0"/>
          <c:showSerName val="0"/>
          <c:showPercent val="0"/>
          <c:showBubbleSize val="0"/>
        </c:dLbls>
        <c:gapWidth val="150"/>
        <c:axId val="51709824"/>
        <c:axId val="5171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93E1-4A8C-BFE6-E0F4271B827F}"/>
            </c:ext>
          </c:extLst>
        </c:ser>
        <c:dLbls>
          <c:showLegendKey val="0"/>
          <c:showVal val="0"/>
          <c:showCatName val="0"/>
          <c:showSerName val="0"/>
          <c:showPercent val="0"/>
          <c:showBubbleSize val="0"/>
        </c:dLbls>
        <c:marker val="1"/>
        <c:smooth val="0"/>
        <c:axId val="51709824"/>
        <c:axId val="51716096"/>
      </c:lineChart>
      <c:dateAx>
        <c:axId val="51709824"/>
        <c:scaling>
          <c:orientation val="minMax"/>
        </c:scaling>
        <c:delete val="1"/>
        <c:axPos val="b"/>
        <c:numFmt formatCode="ge" sourceLinked="1"/>
        <c:majorTickMark val="none"/>
        <c:minorTickMark val="none"/>
        <c:tickLblPos val="none"/>
        <c:crossAx val="51716096"/>
        <c:crosses val="autoZero"/>
        <c:auto val="1"/>
        <c:lblOffset val="100"/>
        <c:baseTimeUnit val="years"/>
      </c:dateAx>
      <c:valAx>
        <c:axId val="5171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0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F5EE-4243-8F50-6E7F81A3100C}"/>
            </c:ext>
          </c:extLst>
        </c:ser>
        <c:dLbls>
          <c:showLegendKey val="0"/>
          <c:showVal val="0"/>
          <c:showCatName val="0"/>
          <c:showSerName val="0"/>
          <c:showPercent val="0"/>
          <c:showBubbleSize val="0"/>
        </c:dLbls>
        <c:gapWidth val="150"/>
        <c:axId val="51763456"/>
        <c:axId val="5176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F5EE-4243-8F50-6E7F81A3100C}"/>
            </c:ext>
          </c:extLst>
        </c:ser>
        <c:dLbls>
          <c:showLegendKey val="0"/>
          <c:showVal val="0"/>
          <c:showCatName val="0"/>
          <c:showSerName val="0"/>
          <c:showPercent val="0"/>
          <c:showBubbleSize val="0"/>
        </c:dLbls>
        <c:marker val="1"/>
        <c:smooth val="0"/>
        <c:axId val="51763456"/>
        <c:axId val="51769728"/>
      </c:lineChart>
      <c:dateAx>
        <c:axId val="51763456"/>
        <c:scaling>
          <c:orientation val="minMax"/>
        </c:scaling>
        <c:delete val="1"/>
        <c:axPos val="b"/>
        <c:numFmt formatCode="ge" sourceLinked="1"/>
        <c:majorTickMark val="none"/>
        <c:minorTickMark val="none"/>
        <c:tickLblPos val="none"/>
        <c:crossAx val="51769728"/>
        <c:crosses val="autoZero"/>
        <c:auto val="1"/>
        <c:lblOffset val="100"/>
        <c:baseTimeUnit val="years"/>
      </c:dateAx>
      <c:valAx>
        <c:axId val="5176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6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64.53</c:v>
                </c:pt>
                <c:pt idx="1">
                  <c:v>106.92</c:v>
                </c:pt>
                <c:pt idx="2">
                  <c:v>99.77</c:v>
                </c:pt>
                <c:pt idx="3">
                  <c:v>96.3</c:v>
                </c:pt>
                <c:pt idx="4">
                  <c:v>88.63</c:v>
                </c:pt>
              </c:numCache>
            </c:numRef>
          </c:val>
          <c:extLst xmlns:c16r2="http://schemas.microsoft.com/office/drawing/2015/06/chart">
            <c:ext xmlns:c16="http://schemas.microsoft.com/office/drawing/2014/chart" uri="{C3380CC4-5D6E-409C-BE32-E72D297353CC}">
              <c16:uniqueId val="{00000000-032D-45CB-BD70-2F5712CD98C9}"/>
            </c:ext>
          </c:extLst>
        </c:ser>
        <c:dLbls>
          <c:showLegendKey val="0"/>
          <c:showVal val="0"/>
          <c:showCatName val="0"/>
          <c:showSerName val="0"/>
          <c:showPercent val="0"/>
          <c:showBubbleSize val="0"/>
        </c:dLbls>
        <c:gapWidth val="150"/>
        <c:axId val="38398208"/>
        <c:axId val="5138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32D-45CB-BD70-2F5712CD98C9}"/>
            </c:ext>
          </c:extLst>
        </c:ser>
        <c:dLbls>
          <c:showLegendKey val="0"/>
          <c:showVal val="0"/>
          <c:showCatName val="0"/>
          <c:showSerName val="0"/>
          <c:showPercent val="0"/>
          <c:showBubbleSize val="0"/>
        </c:dLbls>
        <c:marker val="1"/>
        <c:smooth val="0"/>
        <c:axId val="38398208"/>
        <c:axId val="51384704"/>
      </c:lineChart>
      <c:dateAx>
        <c:axId val="38398208"/>
        <c:scaling>
          <c:orientation val="minMax"/>
        </c:scaling>
        <c:delete val="1"/>
        <c:axPos val="b"/>
        <c:numFmt formatCode="ge" sourceLinked="1"/>
        <c:majorTickMark val="none"/>
        <c:minorTickMark val="none"/>
        <c:tickLblPos val="none"/>
        <c:crossAx val="51384704"/>
        <c:crosses val="autoZero"/>
        <c:auto val="1"/>
        <c:lblOffset val="100"/>
        <c:baseTimeUnit val="years"/>
      </c:dateAx>
      <c:valAx>
        <c:axId val="5138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9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E09-43AC-8EA6-673880244E34}"/>
            </c:ext>
          </c:extLst>
        </c:ser>
        <c:dLbls>
          <c:showLegendKey val="0"/>
          <c:showVal val="0"/>
          <c:showCatName val="0"/>
          <c:showSerName val="0"/>
          <c:showPercent val="0"/>
          <c:showBubbleSize val="0"/>
        </c:dLbls>
        <c:gapWidth val="150"/>
        <c:axId val="51427968"/>
        <c:axId val="5143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E09-43AC-8EA6-673880244E34}"/>
            </c:ext>
          </c:extLst>
        </c:ser>
        <c:dLbls>
          <c:showLegendKey val="0"/>
          <c:showVal val="0"/>
          <c:showCatName val="0"/>
          <c:showSerName val="0"/>
          <c:showPercent val="0"/>
          <c:showBubbleSize val="0"/>
        </c:dLbls>
        <c:marker val="1"/>
        <c:smooth val="0"/>
        <c:axId val="51427968"/>
        <c:axId val="51430144"/>
      </c:lineChart>
      <c:dateAx>
        <c:axId val="51427968"/>
        <c:scaling>
          <c:orientation val="minMax"/>
        </c:scaling>
        <c:delete val="1"/>
        <c:axPos val="b"/>
        <c:numFmt formatCode="ge" sourceLinked="1"/>
        <c:majorTickMark val="none"/>
        <c:minorTickMark val="none"/>
        <c:tickLblPos val="none"/>
        <c:crossAx val="51430144"/>
        <c:crosses val="autoZero"/>
        <c:auto val="1"/>
        <c:lblOffset val="100"/>
        <c:baseTimeUnit val="years"/>
      </c:dateAx>
      <c:valAx>
        <c:axId val="5143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2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443-44E9-8838-396AB72E6FAE}"/>
            </c:ext>
          </c:extLst>
        </c:ser>
        <c:dLbls>
          <c:showLegendKey val="0"/>
          <c:showVal val="0"/>
          <c:showCatName val="0"/>
          <c:showSerName val="0"/>
          <c:showPercent val="0"/>
          <c:showBubbleSize val="0"/>
        </c:dLbls>
        <c:gapWidth val="150"/>
        <c:axId val="51806976"/>
        <c:axId val="5180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443-44E9-8838-396AB72E6FAE}"/>
            </c:ext>
          </c:extLst>
        </c:ser>
        <c:dLbls>
          <c:showLegendKey val="0"/>
          <c:showVal val="0"/>
          <c:showCatName val="0"/>
          <c:showSerName val="0"/>
          <c:showPercent val="0"/>
          <c:showBubbleSize val="0"/>
        </c:dLbls>
        <c:marker val="1"/>
        <c:smooth val="0"/>
        <c:axId val="51806976"/>
        <c:axId val="51808896"/>
      </c:lineChart>
      <c:dateAx>
        <c:axId val="51806976"/>
        <c:scaling>
          <c:orientation val="minMax"/>
        </c:scaling>
        <c:delete val="1"/>
        <c:axPos val="b"/>
        <c:numFmt formatCode="ge" sourceLinked="1"/>
        <c:majorTickMark val="none"/>
        <c:minorTickMark val="none"/>
        <c:tickLblPos val="none"/>
        <c:crossAx val="51808896"/>
        <c:crosses val="autoZero"/>
        <c:auto val="1"/>
        <c:lblOffset val="100"/>
        <c:baseTimeUnit val="years"/>
      </c:dateAx>
      <c:valAx>
        <c:axId val="5180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0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82B-4250-8D86-6ACE3FF910C0}"/>
            </c:ext>
          </c:extLst>
        </c:ser>
        <c:dLbls>
          <c:showLegendKey val="0"/>
          <c:showVal val="0"/>
          <c:showCatName val="0"/>
          <c:showSerName val="0"/>
          <c:showPercent val="0"/>
          <c:showBubbleSize val="0"/>
        </c:dLbls>
        <c:gapWidth val="150"/>
        <c:axId val="88086016"/>
        <c:axId val="8808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82B-4250-8D86-6ACE3FF910C0}"/>
            </c:ext>
          </c:extLst>
        </c:ser>
        <c:dLbls>
          <c:showLegendKey val="0"/>
          <c:showVal val="0"/>
          <c:showCatName val="0"/>
          <c:showSerName val="0"/>
          <c:showPercent val="0"/>
          <c:showBubbleSize val="0"/>
        </c:dLbls>
        <c:marker val="1"/>
        <c:smooth val="0"/>
        <c:axId val="88086016"/>
        <c:axId val="88087936"/>
      </c:lineChart>
      <c:dateAx>
        <c:axId val="88086016"/>
        <c:scaling>
          <c:orientation val="minMax"/>
        </c:scaling>
        <c:delete val="1"/>
        <c:axPos val="b"/>
        <c:numFmt formatCode="ge" sourceLinked="1"/>
        <c:majorTickMark val="none"/>
        <c:minorTickMark val="none"/>
        <c:tickLblPos val="none"/>
        <c:crossAx val="88087936"/>
        <c:crosses val="autoZero"/>
        <c:auto val="1"/>
        <c:lblOffset val="100"/>
        <c:baseTimeUnit val="years"/>
      </c:dateAx>
      <c:valAx>
        <c:axId val="8808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8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C46-4D64-A0A7-27BBE3714F9D}"/>
            </c:ext>
          </c:extLst>
        </c:ser>
        <c:dLbls>
          <c:showLegendKey val="0"/>
          <c:showVal val="0"/>
          <c:showCatName val="0"/>
          <c:showSerName val="0"/>
          <c:showPercent val="0"/>
          <c:showBubbleSize val="0"/>
        </c:dLbls>
        <c:gapWidth val="150"/>
        <c:axId val="88125824"/>
        <c:axId val="8812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C46-4D64-A0A7-27BBE3714F9D}"/>
            </c:ext>
          </c:extLst>
        </c:ser>
        <c:dLbls>
          <c:showLegendKey val="0"/>
          <c:showVal val="0"/>
          <c:showCatName val="0"/>
          <c:showSerName val="0"/>
          <c:showPercent val="0"/>
          <c:showBubbleSize val="0"/>
        </c:dLbls>
        <c:marker val="1"/>
        <c:smooth val="0"/>
        <c:axId val="88125824"/>
        <c:axId val="88127744"/>
      </c:lineChart>
      <c:dateAx>
        <c:axId val="88125824"/>
        <c:scaling>
          <c:orientation val="minMax"/>
        </c:scaling>
        <c:delete val="1"/>
        <c:axPos val="b"/>
        <c:numFmt formatCode="ge" sourceLinked="1"/>
        <c:majorTickMark val="none"/>
        <c:minorTickMark val="none"/>
        <c:tickLblPos val="none"/>
        <c:crossAx val="88127744"/>
        <c:crosses val="autoZero"/>
        <c:auto val="1"/>
        <c:lblOffset val="100"/>
        <c:baseTimeUnit val="years"/>
      </c:dateAx>
      <c:valAx>
        <c:axId val="8812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2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1501.15</c:v>
                </c:pt>
                <c:pt idx="1">
                  <c:v>1258.98</c:v>
                </c:pt>
                <c:pt idx="2">
                  <c:v>1174.47</c:v>
                </c:pt>
                <c:pt idx="3">
                  <c:v>1209.53</c:v>
                </c:pt>
                <c:pt idx="4">
                  <c:v>1050.49</c:v>
                </c:pt>
              </c:numCache>
            </c:numRef>
          </c:val>
          <c:extLst xmlns:c16r2="http://schemas.microsoft.com/office/drawing/2015/06/chart">
            <c:ext xmlns:c16="http://schemas.microsoft.com/office/drawing/2014/chart" uri="{C3380CC4-5D6E-409C-BE32-E72D297353CC}">
              <c16:uniqueId val="{00000000-AD35-4F97-AF11-DC941FA13E3E}"/>
            </c:ext>
          </c:extLst>
        </c:ser>
        <c:dLbls>
          <c:showLegendKey val="0"/>
          <c:showVal val="0"/>
          <c:showCatName val="0"/>
          <c:showSerName val="0"/>
          <c:showPercent val="0"/>
          <c:showBubbleSize val="0"/>
        </c:dLbls>
        <c:gapWidth val="150"/>
        <c:axId val="51532544"/>
        <c:axId val="5153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AD35-4F97-AF11-DC941FA13E3E}"/>
            </c:ext>
          </c:extLst>
        </c:ser>
        <c:dLbls>
          <c:showLegendKey val="0"/>
          <c:showVal val="0"/>
          <c:showCatName val="0"/>
          <c:showSerName val="0"/>
          <c:showPercent val="0"/>
          <c:showBubbleSize val="0"/>
        </c:dLbls>
        <c:marker val="1"/>
        <c:smooth val="0"/>
        <c:axId val="51532544"/>
        <c:axId val="51534464"/>
      </c:lineChart>
      <c:dateAx>
        <c:axId val="51532544"/>
        <c:scaling>
          <c:orientation val="minMax"/>
        </c:scaling>
        <c:delete val="1"/>
        <c:axPos val="b"/>
        <c:numFmt formatCode="ge" sourceLinked="1"/>
        <c:majorTickMark val="none"/>
        <c:minorTickMark val="none"/>
        <c:tickLblPos val="none"/>
        <c:crossAx val="51534464"/>
        <c:crosses val="autoZero"/>
        <c:auto val="1"/>
        <c:lblOffset val="100"/>
        <c:baseTimeUnit val="years"/>
      </c:dateAx>
      <c:valAx>
        <c:axId val="5153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3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55.25</c:v>
                </c:pt>
                <c:pt idx="1">
                  <c:v>55.92</c:v>
                </c:pt>
                <c:pt idx="2">
                  <c:v>52.21</c:v>
                </c:pt>
                <c:pt idx="3">
                  <c:v>93.65</c:v>
                </c:pt>
                <c:pt idx="4">
                  <c:v>89.8</c:v>
                </c:pt>
              </c:numCache>
            </c:numRef>
          </c:val>
          <c:extLst xmlns:c16r2="http://schemas.microsoft.com/office/drawing/2015/06/chart">
            <c:ext xmlns:c16="http://schemas.microsoft.com/office/drawing/2014/chart" uri="{C3380CC4-5D6E-409C-BE32-E72D297353CC}">
              <c16:uniqueId val="{00000000-63AE-4034-AD6D-48B057176756}"/>
            </c:ext>
          </c:extLst>
        </c:ser>
        <c:dLbls>
          <c:showLegendKey val="0"/>
          <c:showVal val="0"/>
          <c:showCatName val="0"/>
          <c:showSerName val="0"/>
          <c:showPercent val="0"/>
          <c:showBubbleSize val="0"/>
        </c:dLbls>
        <c:gapWidth val="150"/>
        <c:axId val="51643520"/>
        <c:axId val="5164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63AE-4034-AD6D-48B057176756}"/>
            </c:ext>
          </c:extLst>
        </c:ser>
        <c:dLbls>
          <c:showLegendKey val="0"/>
          <c:showVal val="0"/>
          <c:showCatName val="0"/>
          <c:showSerName val="0"/>
          <c:showPercent val="0"/>
          <c:showBubbleSize val="0"/>
        </c:dLbls>
        <c:marker val="1"/>
        <c:smooth val="0"/>
        <c:axId val="51643520"/>
        <c:axId val="51645440"/>
      </c:lineChart>
      <c:dateAx>
        <c:axId val="51643520"/>
        <c:scaling>
          <c:orientation val="minMax"/>
        </c:scaling>
        <c:delete val="1"/>
        <c:axPos val="b"/>
        <c:numFmt formatCode="ge" sourceLinked="1"/>
        <c:majorTickMark val="none"/>
        <c:minorTickMark val="none"/>
        <c:tickLblPos val="none"/>
        <c:crossAx val="51645440"/>
        <c:crosses val="autoZero"/>
        <c:auto val="1"/>
        <c:lblOffset val="100"/>
        <c:baseTimeUnit val="years"/>
      </c:dateAx>
      <c:valAx>
        <c:axId val="5164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4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301.29000000000002</c:v>
                </c:pt>
                <c:pt idx="1">
                  <c:v>334.39</c:v>
                </c:pt>
                <c:pt idx="2">
                  <c:v>362.99</c:v>
                </c:pt>
                <c:pt idx="3">
                  <c:v>200.61</c:v>
                </c:pt>
                <c:pt idx="4">
                  <c:v>203.51</c:v>
                </c:pt>
              </c:numCache>
            </c:numRef>
          </c:val>
          <c:extLst xmlns:c16r2="http://schemas.microsoft.com/office/drawing/2015/06/chart">
            <c:ext xmlns:c16="http://schemas.microsoft.com/office/drawing/2014/chart" uri="{C3380CC4-5D6E-409C-BE32-E72D297353CC}">
              <c16:uniqueId val="{00000000-0647-4360-92A5-392A43932AFA}"/>
            </c:ext>
          </c:extLst>
        </c:ser>
        <c:dLbls>
          <c:showLegendKey val="0"/>
          <c:showVal val="0"/>
          <c:showCatName val="0"/>
          <c:showSerName val="0"/>
          <c:showPercent val="0"/>
          <c:showBubbleSize val="0"/>
        </c:dLbls>
        <c:gapWidth val="150"/>
        <c:axId val="51680768"/>
        <c:axId val="5168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0647-4360-92A5-392A43932AFA}"/>
            </c:ext>
          </c:extLst>
        </c:ser>
        <c:dLbls>
          <c:showLegendKey val="0"/>
          <c:showVal val="0"/>
          <c:showCatName val="0"/>
          <c:showSerName val="0"/>
          <c:showPercent val="0"/>
          <c:showBubbleSize val="0"/>
        </c:dLbls>
        <c:marker val="1"/>
        <c:smooth val="0"/>
        <c:axId val="51680768"/>
        <c:axId val="51682688"/>
      </c:lineChart>
      <c:dateAx>
        <c:axId val="51680768"/>
        <c:scaling>
          <c:orientation val="minMax"/>
        </c:scaling>
        <c:delete val="1"/>
        <c:axPos val="b"/>
        <c:numFmt formatCode="ge" sourceLinked="1"/>
        <c:majorTickMark val="none"/>
        <c:minorTickMark val="none"/>
        <c:tickLblPos val="none"/>
        <c:crossAx val="51682688"/>
        <c:crosses val="autoZero"/>
        <c:auto val="1"/>
        <c:lblOffset val="100"/>
        <c:baseTimeUnit val="years"/>
      </c:dateAx>
      <c:valAx>
        <c:axId val="5168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8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100" zoomScaleSheetLayoutView="8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福島県　会津美里町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特定地域生活排水処理</v>
      </c>
      <c r="Q8" s="47"/>
      <c r="R8" s="47"/>
      <c r="S8" s="47"/>
      <c r="T8" s="47"/>
      <c r="U8" s="47"/>
      <c r="V8" s="47"/>
      <c r="W8" s="47" t="str">
        <f>データ!L6</f>
        <v>K3</v>
      </c>
      <c r="X8" s="47"/>
      <c r="Y8" s="47"/>
      <c r="Z8" s="47"/>
      <c r="AA8" s="47"/>
      <c r="AB8" s="47"/>
      <c r="AC8" s="47"/>
      <c r="AD8" s="48" t="str">
        <f>データ!$M$6</f>
        <v>非設置</v>
      </c>
      <c r="AE8" s="48"/>
      <c r="AF8" s="48"/>
      <c r="AG8" s="48"/>
      <c r="AH8" s="48"/>
      <c r="AI8" s="48"/>
      <c r="AJ8" s="48"/>
      <c r="AK8" s="3"/>
      <c r="AL8" s="49">
        <f>データ!S6</f>
        <v>20801</v>
      </c>
      <c r="AM8" s="49"/>
      <c r="AN8" s="49"/>
      <c r="AO8" s="49"/>
      <c r="AP8" s="49"/>
      <c r="AQ8" s="49"/>
      <c r="AR8" s="49"/>
      <c r="AS8" s="49"/>
      <c r="AT8" s="44">
        <f>データ!T6</f>
        <v>276.33</v>
      </c>
      <c r="AU8" s="44"/>
      <c r="AV8" s="44"/>
      <c r="AW8" s="44"/>
      <c r="AX8" s="44"/>
      <c r="AY8" s="44"/>
      <c r="AZ8" s="44"/>
      <c r="BA8" s="44"/>
      <c r="BB8" s="44">
        <f>データ!U6</f>
        <v>75.28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1.65</v>
      </c>
      <c r="Q10" s="44"/>
      <c r="R10" s="44"/>
      <c r="S10" s="44"/>
      <c r="T10" s="44"/>
      <c r="U10" s="44"/>
      <c r="V10" s="44"/>
      <c r="W10" s="44">
        <f>データ!Q6</f>
        <v>100</v>
      </c>
      <c r="X10" s="44"/>
      <c r="Y10" s="44"/>
      <c r="Z10" s="44"/>
      <c r="AA10" s="44"/>
      <c r="AB10" s="44"/>
      <c r="AC10" s="44"/>
      <c r="AD10" s="49">
        <f>データ!R6</f>
        <v>3780</v>
      </c>
      <c r="AE10" s="49"/>
      <c r="AF10" s="49"/>
      <c r="AG10" s="49"/>
      <c r="AH10" s="49"/>
      <c r="AI10" s="49"/>
      <c r="AJ10" s="49"/>
      <c r="AK10" s="2"/>
      <c r="AL10" s="49">
        <f>データ!V6</f>
        <v>340</v>
      </c>
      <c r="AM10" s="49"/>
      <c r="AN10" s="49"/>
      <c r="AO10" s="49"/>
      <c r="AP10" s="49"/>
      <c r="AQ10" s="49"/>
      <c r="AR10" s="49"/>
      <c r="AS10" s="49"/>
      <c r="AT10" s="44">
        <f>データ!W6</f>
        <v>0.46</v>
      </c>
      <c r="AU10" s="44"/>
      <c r="AV10" s="44"/>
      <c r="AW10" s="44"/>
      <c r="AX10" s="44"/>
      <c r="AY10" s="44"/>
      <c r="AZ10" s="44"/>
      <c r="BA10" s="44"/>
      <c r="BB10" s="44">
        <f>データ!X6</f>
        <v>739.13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121</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122</v>
      </c>
      <c r="BM66" s="69"/>
      <c r="BN66" s="69"/>
      <c r="BO66" s="69"/>
      <c r="BP66" s="69"/>
      <c r="BQ66" s="69"/>
      <c r="BR66" s="69"/>
      <c r="BS66" s="69"/>
      <c r="BT66" s="69"/>
      <c r="BU66" s="69"/>
      <c r="BV66" s="69"/>
      <c r="BW66" s="69"/>
      <c r="BX66" s="69"/>
      <c r="BY66" s="69"/>
      <c r="BZ66" s="7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55</v>
      </c>
      <c r="N86" s="25" t="s">
        <v>55</v>
      </c>
      <c r="O86" s="25" t="str">
        <f>データ!EO6</f>
        <v>【-】</v>
      </c>
    </row>
  </sheetData>
  <sheetProtection algorithmName="SHA-512" hashValue="ZrTLUNqf8F3ywcG6N1gWrb1SQ5vkdulQ/BHt1fE8MERj6nkAKvRs9zGLnNICMl5mSnMHrhC/Frf5bDORtyDMbw==" saltValue="xiguoM5s6KjaM0J42Va4q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67</v>
      </c>
      <c r="B4" s="29"/>
      <c r="C4" s="29"/>
      <c r="D4" s="29"/>
      <c r="E4" s="29"/>
      <c r="F4" s="29"/>
      <c r="G4" s="29"/>
      <c r="H4" s="79"/>
      <c r="I4" s="80"/>
      <c r="J4" s="80"/>
      <c r="K4" s="80"/>
      <c r="L4" s="80"/>
      <c r="M4" s="80"/>
      <c r="N4" s="80"/>
      <c r="O4" s="80"/>
      <c r="P4" s="80"/>
      <c r="Q4" s="80"/>
      <c r="R4" s="80"/>
      <c r="S4" s="80"/>
      <c r="T4" s="80"/>
      <c r="U4" s="80"/>
      <c r="V4" s="80"/>
      <c r="W4" s="80"/>
      <c r="X4" s="81"/>
      <c r="Y4" s="75" t="s">
        <v>68</v>
      </c>
      <c r="Z4" s="75"/>
      <c r="AA4" s="75"/>
      <c r="AB4" s="75"/>
      <c r="AC4" s="75"/>
      <c r="AD4" s="75"/>
      <c r="AE4" s="75"/>
      <c r="AF4" s="75"/>
      <c r="AG4" s="75"/>
      <c r="AH4" s="75"/>
      <c r="AI4" s="75"/>
      <c r="AJ4" s="75" t="s">
        <v>69</v>
      </c>
      <c r="AK4" s="75"/>
      <c r="AL4" s="75"/>
      <c r="AM4" s="75"/>
      <c r="AN4" s="75"/>
      <c r="AO4" s="75"/>
      <c r="AP4" s="75"/>
      <c r="AQ4" s="75"/>
      <c r="AR4" s="75"/>
      <c r="AS4" s="75"/>
      <c r="AT4" s="75"/>
      <c r="AU4" s="75" t="s">
        <v>70</v>
      </c>
      <c r="AV4" s="75"/>
      <c r="AW4" s="75"/>
      <c r="AX4" s="75"/>
      <c r="AY4" s="75"/>
      <c r="AZ4" s="75"/>
      <c r="BA4" s="75"/>
      <c r="BB4" s="75"/>
      <c r="BC4" s="75"/>
      <c r="BD4" s="75"/>
      <c r="BE4" s="75"/>
      <c r="BF4" s="75" t="s">
        <v>71</v>
      </c>
      <c r="BG4" s="75"/>
      <c r="BH4" s="75"/>
      <c r="BI4" s="75"/>
      <c r="BJ4" s="75"/>
      <c r="BK4" s="75"/>
      <c r="BL4" s="75"/>
      <c r="BM4" s="75"/>
      <c r="BN4" s="75"/>
      <c r="BO4" s="75"/>
      <c r="BP4" s="75"/>
      <c r="BQ4" s="75" t="s">
        <v>72</v>
      </c>
      <c r="BR4" s="75"/>
      <c r="BS4" s="75"/>
      <c r="BT4" s="75"/>
      <c r="BU4" s="75"/>
      <c r="BV4" s="75"/>
      <c r="BW4" s="75"/>
      <c r="BX4" s="75"/>
      <c r="BY4" s="75"/>
      <c r="BZ4" s="75"/>
      <c r="CA4" s="75"/>
      <c r="CB4" s="75" t="s">
        <v>73</v>
      </c>
      <c r="CC4" s="75"/>
      <c r="CD4" s="75"/>
      <c r="CE4" s="75"/>
      <c r="CF4" s="75"/>
      <c r="CG4" s="75"/>
      <c r="CH4" s="75"/>
      <c r="CI4" s="75"/>
      <c r="CJ4" s="75"/>
      <c r="CK4" s="75"/>
      <c r="CL4" s="75"/>
      <c r="CM4" s="75" t="s">
        <v>74</v>
      </c>
      <c r="CN4" s="75"/>
      <c r="CO4" s="75"/>
      <c r="CP4" s="75"/>
      <c r="CQ4" s="75"/>
      <c r="CR4" s="75"/>
      <c r="CS4" s="75"/>
      <c r="CT4" s="75"/>
      <c r="CU4" s="75"/>
      <c r="CV4" s="75"/>
      <c r="CW4" s="75"/>
      <c r="CX4" s="75" t="s">
        <v>75</v>
      </c>
      <c r="CY4" s="75"/>
      <c r="CZ4" s="75"/>
      <c r="DA4" s="75"/>
      <c r="DB4" s="75"/>
      <c r="DC4" s="75"/>
      <c r="DD4" s="75"/>
      <c r="DE4" s="75"/>
      <c r="DF4" s="75"/>
      <c r="DG4" s="75"/>
      <c r="DH4" s="75"/>
      <c r="DI4" s="75" t="s">
        <v>76</v>
      </c>
      <c r="DJ4" s="75"/>
      <c r="DK4" s="75"/>
      <c r="DL4" s="75"/>
      <c r="DM4" s="75"/>
      <c r="DN4" s="75"/>
      <c r="DO4" s="75"/>
      <c r="DP4" s="75"/>
      <c r="DQ4" s="75"/>
      <c r="DR4" s="75"/>
      <c r="DS4" s="75"/>
      <c r="DT4" s="75" t="s">
        <v>77</v>
      </c>
      <c r="DU4" s="75"/>
      <c r="DV4" s="75"/>
      <c r="DW4" s="75"/>
      <c r="DX4" s="75"/>
      <c r="DY4" s="75"/>
      <c r="DZ4" s="75"/>
      <c r="EA4" s="75"/>
      <c r="EB4" s="75"/>
      <c r="EC4" s="75"/>
      <c r="ED4" s="75"/>
      <c r="EE4" s="75" t="s">
        <v>78</v>
      </c>
      <c r="EF4" s="75"/>
      <c r="EG4" s="75"/>
      <c r="EH4" s="75"/>
      <c r="EI4" s="75"/>
      <c r="EJ4" s="75"/>
      <c r="EK4" s="75"/>
      <c r="EL4" s="75"/>
      <c r="EM4" s="75"/>
      <c r="EN4" s="75"/>
      <c r="EO4" s="75"/>
    </row>
    <row r="5" spans="1:145">
      <c r="A5" s="27" t="s">
        <v>79</v>
      </c>
      <c r="B5" s="30"/>
      <c r="C5" s="30"/>
      <c r="D5" s="30"/>
      <c r="E5" s="30"/>
      <c r="F5" s="30"/>
      <c r="G5" s="30"/>
      <c r="H5" s="31" t="s">
        <v>80</v>
      </c>
      <c r="I5" s="31" t="s">
        <v>81</v>
      </c>
      <c r="J5" s="31" t="s">
        <v>82</v>
      </c>
      <c r="K5" s="31" t="s">
        <v>83</v>
      </c>
      <c r="L5" s="31" t="s">
        <v>84</v>
      </c>
      <c r="M5" s="31" t="s">
        <v>5</v>
      </c>
      <c r="N5" s="31" t="s">
        <v>85</v>
      </c>
      <c r="O5" s="31" t="s">
        <v>86</v>
      </c>
      <c r="P5" s="31" t="s">
        <v>87</v>
      </c>
      <c r="Q5" s="31" t="s">
        <v>88</v>
      </c>
      <c r="R5" s="31" t="s">
        <v>89</v>
      </c>
      <c r="S5" s="31" t="s">
        <v>90</v>
      </c>
      <c r="T5" s="31" t="s">
        <v>91</v>
      </c>
      <c r="U5" s="31" t="s">
        <v>92</v>
      </c>
      <c r="V5" s="31" t="s">
        <v>93</v>
      </c>
      <c r="W5" s="31" t="s">
        <v>94</v>
      </c>
      <c r="X5" s="31" t="s">
        <v>95</v>
      </c>
      <c r="Y5" s="31" t="s">
        <v>96</v>
      </c>
      <c r="Z5" s="31" t="s">
        <v>97</v>
      </c>
      <c r="AA5" s="31" t="s">
        <v>98</v>
      </c>
      <c r="AB5" s="31" t="s">
        <v>99</v>
      </c>
      <c r="AC5" s="31" t="s">
        <v>100</v>
      </c>
      <c r="AD5" s="31" t="s">
        <v>101</v>
      </c>
      <c r="AE5" s="31" t="s">
        <v>102</v>
      </c>
      <c r="AF5" s="31" t="s">
        <v>103</v>
      </c>
      <c r="AG5" s="31" t="s">
        <v>104</v>
      </c>
      <c r="AH5" s="31" t="s">
        <v>105</v>
      </c>
      <c r="AI5" s="31" t="s">
        <v>43</v>
      </c>
      <c r="AJ5" s="31" t="s">
        <v>96</v>
      </c>
      <c r="AK5" s="31" t="s">
        <v>97</v>
      </c>
      <c r="AL5" s="31" t="s">
        <v>98</v>
      </c>
      <c r="AM5" s="31" t="s">
        <v>99</v>
      </c>
      <c r="AN5" s="31" t="s">
        <v>100</v>
      </c>
      <c r="AO5" s="31" t="s">
        <v>101</v>
      </c>
      <c r="AP5" s="31" t="s">
        <v>102</v>
      </c>
      <c r="AQ5" s="31" t="s">
        <v>103</v>
      </c>
      <c r="AR5" s="31" t="s">
        <v>104</v>
      </c>
      <c r="AS5" s="31" t="s">
        <v>105</v>
      </c>
      <c r="AT5" s="31" t="s">
        <v>106</v>
      </c>
      <c r="AU5" s="31" t="s">
        <v>96</v>
      </c>
      <c r="AV5" s="31" t="s">
        <v>97</v>
      </c>
      <c r="AW5" s="31" t="s">
        <v>98</v>
      </c>
      <c r="AX5" s="31" t="s">
        <v>99</v>
      </c>
      <c r="AY5" s="31" t="s">
        <v>100</v>
      </c>
      <c r="AZ5" s="31" t="s">
        <v>101</v>
      </c>
      <c r="BA5" s="31" t="s">
        <v>102</v>
      </c>
      <c r="BB5" s="31" t="s">
        <v>103</v>
      </c>
      <c r="BC5" s="31" t="s">
        <v>104</v>
      </c>
      <c r="BD5" s="31" t="s">
        <v>105</v>
      </c>
      <c r="BE5" s="31" t="s">
        <v>106</v>
      </c>
      <c r="BF5" s="31" t="s">
        <v>96</v>
      </c>
      <c r="BG5" s="31" t="s">
        <v>97</v>
      </c>
      <c r="BH5" s="31" t="s">
        <v>98</v>
      </c>
      <c r="BI5" s="31" t="s">
        <v>99</v>
      </c>
      <c r="BJ5" s="31" t="s">
        <v>100</v>
      </c>
      <c r="BK5" s="31" t="s">
        <v>101</v>
      </c>
      <c r="BL5" s="31" t="s">
        <v>102</v>
      </c>
      <c r="BM5" s="31" t="s">
        <v>103</v>
      </c>
      <c r="BN5" s="31" t="s">
        <v>104</v>
      </c>
      <c r="BO5" s="31" t="s">
        <v>105</v>
      </c>
      <c r="BP5" s="31" t="s">
        <v>106</v>
      </c>
      <c r="BQ5" s="31" t="s">
        <v>96</v>
      </c>
      <c r="BR5" s="31" t="s">
        <v>97</v>
      </c>
      <c r="BS5" s="31" t="s">
        <v>98</v>
      </c>
      <c r="BT5" s="31" t="s">
        <v>99</v>
      </c>
      <c r="BU5" s="31" t="s">
        <v>100</v>
      </c>
      <c r="BV5" s="31" t="s">
        <v>101</v>
      </c>
      <c r="BW5" s="31" t="s">
        <v>102</v>
      </c>
      <c r="BX5" s="31" t="s">
        <v>103</v>
      </c>
      <c r="BY5" s="31" t="s">
        <v>104</v>
      </c>
      <c r="BZ5" s="31" t="s">
        <v>105</v>
      </c>
      <c r="CA5" s="31" t="s">
        <v>106</v>
      </c>
      <c r="CB5" s="31" t="s">
        <v>96</v>
      </c>
      <c r="CC5" s="31" t="s">
        <v>97</v>
      </c>
      <c r="CD5" s="31" t="s">
        <v>98</v>
      </c>
      <c r="CE5" s="31" t="s">
        <v>99</v>
      </c>
      <c r="CF5" s="31" t="s">
        <v>100</v>
      </c>
      <c r="CG5" s="31" t="s">
        <v>101</v>
      </c>
      <c r="CH5" s="31" t="s">
        <v>102</v>
      </c>
      <c r="CI5" s="31" t="s">
        <v>103</v>
      </c>
      <c r="CJ5" s="31" t="s">
        <v>104</v>
      </c>
      <c r="CK5" s="31" t="s">
        <v>105</v>
      </c>
      <c r="CL5" s="31" t="s">
        <v>106</v>
      </c>
      <c r="CM5" s="31" t="s">
        <v>96</v>
      </c>
      <c r="CN5" s="31" t="s">
        <v>97</v>
      </c>
      <c r="CO5" s="31" t="s">
        <v>98</v>
      </c>
      <c r="CP5" s="31" t="s">
        <v>99</v>
      </c>
      <c r="CQ5" s="31" t="s">
        <v>100</v>
      </c>
      <c r="CR5" s="31" t="s">
        <v>101</v>
      </c>
      <c r="CS5" s="31" t="s">
        <v>102</v>
      </c>
      <c r="CT5" s="31" t="s">
        <v>103</v>
      </c>
      <c r="CU5" s="31" t="s">
        <v>104</v>
      </c>
      <c r="CV5" s="31" t="s">
        <v>105</v>
      </c>
      <c r="CW5" s="31" t="s">
        <v>106</v>
      </c>
      <c r="CX5" s="31" t="s">
        <v>96</v>
      </c>
      <c r="CY5" s="31" t="s">
        <v>97</v>
      </c>
      <c r="CZ5" s="31" t="s">
        <v>98</v>
      </c>
      <c r="DA5" s="31" t="s">
        <v>99</v>
      </c>
      <c r="DB5" s="31" t="s">
        <v>100</v>
      </c>
      <c r="DC5" s="31" t="s">
        <v>101</v>
      </c>
      <c r="DD5" s="31" t="s">
        <v>102</v>
      </c>
      <c r="DE5" s="31" t="s">
        <v>103</v>
      </c>
      <c r="DF5" s="31" t="s">
        <v>104</v>
      </c>
      <c r="DG5" s="31" t="s">
        <v>105</v>
      </c>
      <c r="DH5" s="31" t="s">
        <v>106</v>
      </c>
      <c r="DI5" s="31" t="s">
        <v>96</v>
      </c>
      <c r="DJ5" s="31" t="s">
        <v>97</v>
      </c>
      <c r="DK5" s="31" t="s">
        <v>98</v>
      </c>
      <c r="DL5" s="31" t="s">
        <v>99</v>
      </c>
      <c r="DM5" s="31" t="s">
        <v>100</v>
      </c>
      <c r="DN5" s="31" t="s">
        <v>101</v>
      </c>
      <c r="DO5" s="31" t="s">
        <v>102</v>
      </c>
      <c r="DP5" s="31" t="s">
        <v>103</v>
      </c>
      <c r="DQ5" s="31" t="s">
        <v>104</v>
      </c>
      <c r="DR5" s="31" t="s">
        <v>105</v>
      </c>
      <c r="DS5" s="31" t="s">
        <v>106</v>
      </c>
      <c r="DT5" s="31" t="s">
        <v>96</v>
      </c>
      <c r="DU5" s="31" t="s">
        <v>97</v>
      </c>
      <c r="DV5" s="31" t="s">
        <v>98</v>
      </c>
      <c r="DW5" s="31" t="s">
        <v>99</v>
      </c>
      <c r="DX5" s="31" t="s">
        <v>100</v>
      </c>
      <c r="DY5" s="31" t="s">
        <v>101</v>
      </c>
      <c r="DZ5" s="31" t="s">
        <v>102</v>
      </c>
      <c r="EA5" s="31" t="s">
        <v>103</v>
      </c>
      <c r="EB5" s="31" t="s">
        <v>104</v>
      </c>
      <c r="EC5" s="31" t="s">
        <v>105</v>
      </c>
      <c r="ED5" s="31" t="s">
        <v>106</v>
      </c>
      <c r="EE5" s="31" t="s">
        <v>96</v>
      </c>
      <c r="EF5" s="31" t="s">
        <v>97</v>
      </c>
      <c r="EG5" s="31" t="s">
        <v>98</v>
      </c>
      <c r="EH5" s="31" t="s">
        <v>99</v>
      </c>
      <c r="EI5" s="31" t="s">
        <v>100</v>
      </c>
      <c r="EJ5" s="31" t="s">
        <v>101</v>
      </c>
      <c r="EK5" s="31" t="s">
        <v>102</v>
      </c>
      <c r="EL5" s="31" t="s">
        <v>103</v>
      </c>
      <c r="EM5" s="31" t="s">
        <v>104</v>
      </c>
      <c r="EN5" s="31" t="s">
        <v>105</v>
      </c>
      <c r="EO5" s="31" t="s">
        <v>106</v>
      </c>
    </row>
    <row r="6" spans="1:145" s="35" customFormat="1">
      <c r="A6" s="27" t="s">
        <v>107</v>
      </c>
      <c r="B6" s="32">
        <f>B7</f>
        <v>2017</v>
      </c>
      <c r="C6" s="32">
        <f t="shared" ref="C6:X6" si="3">C7</f>
        <v>74471</v>
      </c>
      <c r="D6" s="32">
        <f t="shared" si="3"/>
        <v>47</v>
      </c>
      <c r="E6" s="32">
        <f t="shared" si="3"/>
        <v>18</v>
      </c>
      <c r="F6" s="32">
        <f t="shared" si="3"/>
        <v>0</v>
      </c>
      <c r="G6" s="32">
        <f t="shared" si="3"/>
        <v>0</v>
      </c>
      <c r="H6" s="32" t="str">
        <f t="shared" si="3"/>
        <v>福島県　会津美里町</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1.65</v>
      </c>
      <c r="Q6" s="33">
        <f t="shared" si="3"/>
        <v>100</v>
      </c>
      <c r="R6" s="33">
        <f t="shared" si="3"/>
        <v>3780</v>
      </c>
      <c r="S6" s="33">
        <f t="shared" si="3"/>
        <v>20801</v>
      </c>
      <c r="T6" s="33">
        <f t="shared" si="3"/>
        <v>276.33</v>
      </c>
      <c r="U6" s="33">
        <f t="shared" si="3"/>
        <v>75.28</v>
      </c>
      <c r="V6" s="33">
        <f t="shared" si="3"/>
        <v>340</v>
      </c>
      <c r="W6" s="33">
        <f t="shared" si="3"/>
        <v>0.46</v>
      </c>
      <c r="X6" s="33">
        <f t="shared" si="3"/>
        <v>739.13</v>
      </c>
      <c r="Y6" s="34">
        <f>IF(Y7="",NA(),Y7)</f>
        <v>64.53</v>
      </c>
      <c r="Z6" s="34">
        <f t="shared" ref="Z6:AH6" si="4">IF(Z7="",NA(),Z7)</f>
        <v>106.92</v>
      </c>
      <c r="AA6" s="34">
        <f t="shared" si="4"/>
        <v>99.77</v>
      </c>
      <c r="AB6" s="34">
        <f t="shared" si="4"/>
        <v>96.3</v>
      </c>
      <c r="AC6" s="34">
        <f t="shared" si="4"/>
        <v>88.63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1501.15</v>
      </c>
      <c r="BG6" s="34">
        <f t="shared" ref="BG6:BO6" si="7">IF(BG7="",NA(),BG7)</f>
        <v>1258.98</v>
      </c>
      <c r="BH6" s="34">
        <f t="shared" si="7"/>
        <v>1174.47</v>
      </c>
      <c r="BI6" s="34">
        <f t="shared" si="7"/>
        <v>1209.53</v>
      </c>
      <c r="BJ6" s="34">
        <f t="shared" si="7"/>
        <v>1050.49</v>
      </c>
      <c r="BK6" s="34">
        <f t="shared" si="7"/>
        <v>446.63</v>
      </c>
      <c r="BL6" s="34">
        <f t="shared" si="7"/>
        <v>416.91</v>
      </c>
      <c r="BM6" s="34">
        <f t="shared" si="7"/>
        <v>392.19</v>
      </c>
      <c r="BN6" s="34">
        <f t="shared" si="7"/>
        <v>413.5</v>
      </c>
      <c r="BO6" s="34">
        <f t="shared" si="7"/>
        <v>407.42</v>
      </c>
      <c r="BP6" s="33" t="str">
        <f>IF(BP7="","",IF(BP7="-","【-】","【"&amp;SUBSTITUTE(TEXT(BP7,"#,##0.00"),"-","△")&amp;"】"))</f>
        <v>【329.28】</v>
      </c>
      <c r="BQ6" s="34">
        <f>IF(BQ7="",NA(),BQ7)</f>
        <v>55.25</v>
      </c>
      <c r="BR6" s="34">
        <f t="shared" ref="BR6:BZ6" si="8">IF(BR7="",NA(),BR7)</f>
        <v>55.92</v>
      </c>
      <c r="BS6" s="34">
        <f t="shared" si="8"/>
        <v>52.21</v>
      </c>
      <c r="BT6" s="34">
        <f t="shared" si="8"/>
        <v>93.65</v>
      </c>
      <c r="BU6" s="34">
        <f t="shared" si="8"/>
        <v>89.8</v>
      </c>
      <c r="BV6" s="34">
        <f t="shared" si="8"/>
        <v>58.53</v>
      </c>
      <c r="BW6" s="34">
        <f t="shared" si="8"/>
        <v>57.93</v>
      </c>
      <c r="BX6" s="34">
        <f t="shared" si="8"/>
        <v>57.03</v>
      </c>
      <c r="BY6" s="34">
        <f t="shared" si="8"/>
        <v>55.84</v>
      </c>
      <c r="BZ6" s="34">
        <f t="shared" si="8"/>
        <v>57.08</v>
      </c>
      <c r="CA6" s="33" t="str">
        <f>IF(CA7="","",IF(CA7="-","【-】","【"&amp;SUBSTITUTE(TEXT(CA7,"#,##0.00"),"-","△")&amp;"】"))</f>
        <v>【60.55】</v>
      </c>
      <c r="CB6" s="34">
        <f>IF(CB7="",NA(),CB7)</f>
        <v>301.29000000000002</v>
      </c>
      <c r="CC6" s="34">
        <f t="shared" ref="CC6:CK6" si="9">IF(CC7="",NA(),CC7)</f>
        <v>334.39</v>
      </c>
      <c r="CD6" s="34">
        <f t="shared" si="9"/>
        <v>362.99</v>
      </c>
      <c r="CE6" s="34">
        <f t="shared" si="9"/>
        <v>200.61</v>
      </c>
      <c r="CF6" s="34">
        <f t="shared" si="9"/>
        <v>203.51</v>
      </c>
      <c r="CG6" s="34">
        <f t="shared" si="9"/>
        <v>266.57</v>
      </c>
      <c r="CH6" s="34">
        <f t="shared" si="9"/>
        <v>276.93</v>
      </c>
      <c r="CI6" s="34">
        <f t="shared" si="9"/>
        <v>283.73</v>
      </c>
      <c r="CJ6" s="34">
        <f t="shared" si="9"/>
        <v>287.57</v>
      </c>
      <c r="CK6" s="34">
        <f t="shared" si="9"/>
        <v>286.86</v>
      </c>
      <c r="CL6" s="33" t="str">
        <f>IF(CL7="","",IF(CL7="-","【-】","【"&amp;SUBSTITUTE(TEXT(CL7,"#,##0.00"),"-","△")&amp;"】"))</f>
        <v>【269.12】</v>
      </c>
      <c r="CM6" s="34">
        <f>IF(CM7="",NA(),CM7)</f>
        <v>100</v>
      </c>
      <c r="CN6" s="34">
        <f t="shared" ref="CN6:CV6" si="10">IF(CN7="",NA(),CN7)</f>
        <v>100</v>
      </c>
      <c r="CO6" s="34">
        <f t="shared" si="10"/>
        <v>100</v>
      </c>
      <c r="CP6" s="34">
        <f t="shared" si="10"/>
        <v>100</v>
      </c>
      <c r="CQ6" s="34">
        <f t="shared" si="10"/>
        <v>100</v>
      </c>
      <c r="CR6" s="34">
        <f t="shared" si="10"/>
        <v>58.06</v>
      </c>
      <c r="CS6" s="34">
        <f t="shared" si="10"/>
        <v>59.08</v>
      </c>
      <c r="CT6" s="34">
        <f t="shared" si="10"/>
        <v>58.25</v>
      </c>
      <c r="CU6" s="34">
        <f t="shared" si="10"/>
        <v>61.55</v>
      </c>
      <c r="CV6" s="34">
        <f t="shared" si="10"/>
        <v>57.22</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c r="A7" s="27"/>
      <c r="B7" s="36">
        <v>2017</v>
      </c>
      <c r="C7" s="36">
        <v>74471</v>
      </c>
      <c r="D7" s="36">
        <v>47</v>
      </c>
      <c r="E7" s="36">
        <v>18</v>
      </c>
      <c r="F7" s="36">
        <v>0</v>
      </c>
      <c r="G7" s="36">
        <v>0</v>
      </c>
      <c r="H7" s="36" t="s">
        <v>108</v>
      </c>
      <c r="I7" s="36" t="s">
        <v>109</v>
      </c>
      <c r="J7" s="36" t="s">
        <v>110</v>
      </c>
      <c r="K7" s="36" t="s">
        <v>111</v>
      </c>
      <c r="L7" s="36" t="s">
        <v>112</v>
      </c>
      <c r="M7" s="36" t="s">
        <v>113</v>
      </c>
      <c r="N7" s="37" t="s">
        <v>114</v>
      </c>
      <c r="O7" s="37" t="s">
        <v>115</v>
      </c>
      <c r="P7" s="37">
        <v>1.65</v>
      </c>
      <c r="Q7" s="37">
        <v>100</v>
      </c>
      <c r="R7" s="37">
        <v>3780</v>
      </c>
      <c r="S7" s="37">
        <v>20801</v>
      </c>
      <c r="T7" s="37">
        <v>276.33</v>
      </c>
      <c r="U7" s="37">
        <v>75.28</v>
      </c>
      <c r="V7" s="37">
        <v>340</v>
      </c>
      <c r="W7" s="37">
        <v>0.46</v>
      </c>
      <c r="X7" s="37">
        <v>739.13</v>
      </c>
      <c r="Y7" s="37">
        <v>64.53</v>
      </c>
      <c r="Z7" s="37">
        <v>106.92</v>
      </c>
      <c r="AA7" s="37">
        <v>99.77</v>
      </c>
      <c r="AB7" s="37">
        <v>96.3</v>
      </c>
      <c r="AC7" s="37">
        <v>88.63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1501.15</v>
      </c>
      <c r="BG7" s="37">
        <v>1258.98</v>
      </c>
      <c r="BH7" s="37">
        <v>1174.47</v>
      </c>
      <c r="BI7" s="37">
        <v>1209.53</v>
      </c>
      <c r="BJ7" s="37">
        <v>1050.49</v>
      </c>
      <c r="BK7" s="37">
        <v>446.63</v>
      </c>
      <c r="BL7" s="37">
        <v>416.91</v>
      </c>
      <c r="BM7" s="37">
        <v>392.19</v>
      </c>
      <c r="BN7" s="37">
        <v>413.5</v>
      </c>
      <c r="BO7" s="37">
        <v>407.42</v>
      </c>
      <c r="BP7" s="37">
        <v>329.28</v>
      </c>
      <c r="BQ7" s="37">
        <v>55.25</v>
      </c>
      <c r="BR7" s="37">
        <v>55.92</v>
      </c>
      <c r="BS7" s="37">
        <v>52.21</v>
      </c>
      <c r="BT7" s="37">
        <v>93.65</v>
      </c>
      <c r="BU7" s="37">
        <v>89.8</v>
      </c>
      <c r="BV7" s="37">
        <v>58.53</v>
      </c>
      <c r="BW7" s="37">
        <v>57.93</v>
      </c>
      <c r="BX7" s="37">
        <v>57.03</v>
      </c>
      <c r="BY7" s="37">
        <v>55.84</v>
      </c>
      <c r="BZ7" s="37">
        <v>57.08</v>
      </c>
      <c r="CA7" s="37">
        <v>60.55</v>
      </c>
      <c r="CB7" s="37">
        <v>301.29000000000002</v>
      </c>
      <c r="CC7" s="37">
        <v>334.39</v>
      </c>
      <c r="CD7" s="37">
        <v>362.99</v>
      </c>
      <c r="CE7" s="37">
        <v>200.61</v>
      </c>
      <c r="CF7" s="37">
        <v>203.51</v>
      </c>
      <c r="CG7" s="37">
        <v>266.57</v>
      </c>
      <c r="CH7" s="37">
        <v>276.93</v>
      </c>
      <c r="CI7" s="37">
        <v>283.73</v>
      </c>
      <c r="CJ7" s="37">
        <v>287.57</v>
      </c>
      <c r="CK7" s="37">
        <v>286.86</v>
      </c>
      <c r="CL7" s="37">
        <v>269.12</v>
      </c>
      <c r="CM7" s="37">
        <v>100</v>
      </c>
      <c r="CN7" s="37">
        <v>100</v>
      </c>
      <c r="CO7" s="37">
        <v>100</v>
      </c>
      <c r="CP7" s="37">
        <v>100</v>
      </c>
      <c r="CQ7" s="37">
        <v>100</v>
      </c>
      <c r="CR7" s="37">
        <v>58.06</v>
      </c>
      <c r="CS7" s="37">
        <v>59.08</v>
      </c>
      <c r="CT7" s="37">
        <v>58.25</v>
      </c>
      <c r="CU7" s="37">
        <v>61.55</v>
      </c>
      <c r="CV7" s="37">
        <v>57.22</v>
      </c>
      <c r="CW7" s="37">
        <v>59.35</v>
      </c>
      <c r="CX7" s="37">
        <v>100</v>
      </c>
      <c r="CY7" s="37">
        <v>100</v>
      </c>
      <c r="CZ7" s="37">
        <v>100</v>
      </c>
      <c r="DA7" s="37">
        <v>100</v>
      </c>
      <c r="DB7" s="37">
        <v>100</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114</v>
      </c>
      <c r="EF7" s="37" t="s">
        <v>114</v>
      </c>
      <c r="EG7" s="37" t="s">
        <v>114</v>
      </c>
      <c r="EH7" s="37" t="s">
        <v>114</v>
      </c>
      <c r="EI7" s="37" t="s">
        <v>114</v>
      </c>
      <c r="EJ7" s="37" t="s">
        <v>114</v>
      </c>
      <c r="EK7" s="37" t="s">
        <v>114</v>
      </c>
      <c r="EL7" s="37" t="s">
        <v>114</v>
      </c>
      <c r="EM7" s="37" t="s">
        <v>114</v>
      </c>
      <c r="EN7" s="37" t="s">
        <v>114</v>
      </c>
      <c r="EO7" s="37" t="s">
        <v>114</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116</v>
      </c>
      <c r="C9" s="39" t="s">
        <v>117</v>
      </c>
      <c r="D9" s="39" t="s">
        <v>118</v>
      </c>
      <c r="E9" s="39" t="s">
        <v>119</v>
      </c>
      <c r="F9" s="39" t="s">
        <v>120</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2019-01-28T06:33:27Z</cp:lastPrinted>
  <dcterms:created xsi:type="dcterms:W3CDTF">2018-12-03T09:38:34Z</dcterms:created>
  <dcterms:modified xsi:type="dcterms:W3CDTF">2019-01-29T09:38:54Z</dcterms:modified>
  <cp:category/>
</cp:coreProperties>
</file>