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S8VIp2yrVpc/5lG5h9N3DJFu3bJcuuxDWF8eaU16T9CTjenu1woCCnX1NvQcVkRusYGL4x01UegFPaHO3bzxA==" workbookSaltValue="OMv828zwW/6JY8SrHOzw2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<sst xmlns="http://schemas.openxmlformats.org/spreadsheetml/2006/main" count="240" uniqueCount="127">
  <si>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</si>
  <si>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</si>
  <si>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</si>
  <si>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</si>
  <si>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</si>
  <si>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</si>
  <si>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</si>
  <si>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</si>
  <si>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</si>
  <si>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</si>
  <si>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</si>
  <si>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</si>
  <si>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</si>
  <si>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</si>
  <si>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</si>
  <si>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</si>
  <si>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</si>
  <si>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</si>
  <si>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</si>
  <si>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</si>
  <si>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</si>
  <si>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</si>
  <si>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</si>
  <si>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</si>
  <si>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</si>
  <si>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</si>
  <si>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</si>
  <si>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</si>
  <si>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</si>
  <si>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</si>
  <si>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</si>
  <si>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</si>
  <si>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</si>
  <si>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</si>
  <si>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</si>
  <si>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</si>
  <si>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</si>
  <si>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</si>
  <si>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</si>
  <si>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</si>
  <si>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</si>
  <si>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</si>
  <si>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</si>
  <si>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</si>
  <si>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</si>
  <si>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</si>
  <si>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</si>
  <si>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</si>
  <si>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</si>
  <si>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</si>
  <si>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</si>
  <si>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</si>
  <si>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</si>
  <si>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</si>
  <si>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</si>
  <si>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</si>
  <si>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</si>
  <si>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</si>
  <si>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</si>
  <si>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</si>
  <si>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</si>
  <si>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</si>
  <si>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</si>
  <si>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</si>
  <si>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</si>
  <si>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</si>
  <si>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</si>
  <si>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</si>
  <si>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</si>
  <si>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</si>
  <si>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</si>
  <si>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</si>
  <si>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</si>
  <si>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</si>
  <si>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</si>
  <si>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</si>
  <si>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</si>
  <si>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</si>
  <si>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</si>
  <si>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</si>
  <si>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</si>
  <si>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</si>
  <si>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</si>
  <si>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</si>
  <si>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</si>
  <si>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</si>
  <si>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</si>
  <si>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</si>
  <si>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</si>
  <si>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</si>
  <si>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</si>
  <si>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</si>
  <si>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</si>
  <si>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</si>
  <si>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</si>
  <si>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</si>
  <si>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</si>
  <si>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</si>
  <si>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</si>
  <si>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</si>
  <si>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</si>
  <si>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</si>
  <si>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</si>
  <si>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</si>
  <si>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</si>
  <si>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</si>
  <si>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</si>
  <si>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</si>
  <si>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</si>
  <si>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</si>
  <si>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</si>
  <si>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</si>
  <si>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</si>
  <si>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</si>
  <si>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</si>
  <si>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</si>
  <si>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</si>
  <si>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</si>
  <si>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</si>
  <si>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</si>
  <si>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</si>
  <si>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</si>
  <si>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</si>
  <si>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</si>
  <si>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管渠改善率について、現在は管渠の更新をしていないが、供用開始20年を経過する施設もあるため、最適整備構想を策定し、計画的な更新を行っていく必要がある。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1">
      <t>カイシ</t>
    </rPh>
    <rPh sb="33" eb="34">
      <t>ネン</t>
    </rPh>
    <rPh sb="35" eb="37">
      <t>ケイカ</t>
    </rPh>
    <rPh sb="39" eb="41">
      <t>シセツ</t>
    </rPh>
    <rPh sb="47" eb="49">
      <t>サイテキ</t>
    </rPh>
    <rPh sb="49" eb="51">
      <t>セイビ</t>
    </rPh>
    <rPh sb="51" eb="53">
      <t>コウソウ</t>
    </rPh>
    <rPh sb="54" eb="56">
      <t>サクテイ</t>
    </rPh>
    <rPh sb="58" eb="61">
      <t>ケイカクテキ</t>
    </rPh>
    <rPh sb="62" eb="64">
      <t>コウシン</t>
    </rPh>
    <rPh sb="65" eb="66">
      <t>オコナ</t>
    </rPh>
    <rPh sb="70" eb="72">
      <t>ヒツヨウ</t>
    </rPh>
    <phoneticPr fontId="4"/>
  </si>
  <si>
    <t>　財源が一般会計の繰入金に依存する傾向にあるため、経営の改善、料金体系の見直し等の対策が必要と思われる。また、安定した収入料金の確保のために接続加入推進を図っていく。</t>
    <rPh sb="1" eb="3">
      <t>ザイゲン</t>
    </rPh>
    <rPh sb="4" eb="6">
      <t>イッパン</t>
    </rPh>
    <rPh sb="6" eb="8">
      <t>カイケイ</t>
    </rPh>
    <rPh sb="9" eb="11">
      <t>クリイレ</t>
    </rPh>
    <rPh sb="11" eb="12">
      <t>キン</t>
    </rPh>
    <rPh sb="25" eb="27">
      <t>ケイエイ</t>
    </rPh>
    <rPh sb="28" eb="30">
      <t>カイゼン</t>
    </rPh>
    <rPh sb="31" eb="33">
      <t>リョウキン</t>
    </rPh>
    <rPh sb="33" eb="35">
      <t>タイケイ</t>
    </rPh>
    <rPh sb="36" eb="38">
      <t>ミナオ</t>
    </rPh>
    <rPh sb="39" eb="40">
      <t>トウ</t>
    </rPh>
    <rPh sb="41" eb="43">
      <t>タイサク</t>
    </rPh>
    <rPh sb="44" eb="46">
      <t>ヒツヨウ</t>
    </rPh>
    <rPh sb="47" eb="48">
      <t>オモ</t>
    </rPh>
    <rPh sb="55" eb="57">
      <t>アンテイ</t>
    </rPh>
    <rPh sb="59" eb="61">
      <t>シュウニュウ</t>
    </rPh>
    <rPh sb="61" eb="63">
      <t>リョウキン</t>
    </rPh>
    <rPh sb="64" eb="66">
      <t>カクホ</t>
    </rPh>
    <rPh sb="70" eb="72">
      <t>セツゾク</t>
    </rPh>
    <rPh sb="72" eb="74">
      <t>カニュウ</t>
    </rPh>
    <rPh sb="74" eb="76">
      <t>スイシン</t>
    </rPh>
    <rPh sb="77" eb="78">
      <t>ハカ</t>
    </rPh>
    <phoneticPr fontId="15"/>
  </si>
  <si>
    <t>①　収益的収支比率について、100％を上回ってはいるが、前年度比で7.28％減となり、また一般会計繰入金に依存する状況が続いているため、料金改定など料金収入での財源の確保に取り組む必要がある。
④　企業債残高対事業規模比率について、現在投資事業を行っていないため年々減少しているが、供用開始後20年を経過する施設があるため、今後施設の長寿命化、機能強化を進めていく必要があるため、多額の支出が見込まれる。
⑤　経費回収率について、100％を若干下回っており、また今後の施設更新等の投資を考えると、更なる財源確保が必要となるため、料金改定などを検討する必要がある。
⑥　汚水処理原価について、類似団体平均値より低く、適正であると思われる。今後の更に効率的な汚水処理を実施するにあたって、有収水量、収入料金増加のために接続率の向上を図る。
⑦　施設利用率について、人口の減少、処理数量の減少から使用率も若干低下しているが、今後未加入世帯の接続を考えると適正と思われる。
⑧　水洗化率について、年々増加傾向にあるが、更なる向上のため、接続加入促進を図る。</t>
    <rPh sb="2" eb="4">
      <t>シュウエキ</t>
    </rPh>
    <rPh sb="4" eb="5">
      <t>テキ</t>
    </rPh>
    <rPh sb="5" eb="7">
      <t>シュウシ</t>
    </rPh>
    <rPh sb="7" eb="9">
      <t>ヒリツ</t>
    </rPh>
    <rPh sb="19" eb="21">
      <t>ウワマワ</t>
    </rPh>
    <rPh sb="28" eb="31">
      <t>ゼンネンド</t>
    </rPh>
    <rPh sb="31" eb="32">
      <t>ヒ</t>
    </rPh>
    <rPh sb="38" eb="39">
      <t>ゲン</t>
    </rPh>
    <rPh sb="45" eb="47">
      <t>イッパン</t>
    </rPh>
    <rPh sb="47" eb="49">
      <t>カイケイ</t>
    </rPh>
    <rPh sb="49" eb="51">
      <t>クリイレ</t>
    </rPh>
    <rPh sb="51" eb="52">
      <t>キン</t>
    </rPh>
    <rPh sb="53" eb="55">
      <t>イゾン</t>
    </rPh>
    <rPh sb="57" eb="59">
      <t>ジョウキョウ</t>
    </rPh>
    <rPh sb="60" eb="61">
      <t>ツヅ</t>
    </rPh>
    <rPh sb="68" eb="70">
      <t>リョウキン</t>
    </rPh>
    <rPh sb="70" eb="72">
      <t>カイテイ</t>
    </rPh>
    <rPh sb="74" eb="76">
      <t>リョウキン</t>
    </rPh>
    <rPh sb="76" eb="78">
      <t>シュウニュウ</t>
    </rPh>
    <rPh sb="80" eb="82">
      <t>ザイゲン</t>
    </rPh>
    <rPh sb="83" eb="85">
      <t>カクホ</t>
    </rPh>
    <rPh sb="86" eb="87">
      <t>ト</t>
    </rPh>
    <rPh sb="88" eb="89">
      <t>ク</t>
    </rPh>
    <rPh sb="90" eb="92">
      <t>ヒツヨウ</t>
    </rPh>
    <rPh sb="99" eb="101">
      <t>キギョウ</t>
    </rPh>
    <rPh sb="101" eb="102">
      <t>サイ</t>
    </rPh>
    <rPh sb="102" eb="104">
      <t>ザンダカ</t>
    </rPh>
    <rPh sb="104" eb="105">
      <t>タイ</t>
    </rPh>
    <rPh sb="105" eb="107">
      <t>ジギョウ</t>
    </rPh>
    <rPh sb="107" eb="109">
      <t>キボ</t>
    </rPh>
    <rPh sb="109" eb="111">
      <t>ヒリツ</t>
    </rPh>
    <rPh sb="116" eb="118">
      <t>ゲンザイ</t>
    </rPh>
    <rPh sb="118" eb="120">
      <t>トウシ</t>
    </rPh>
    <rPh sb="120" eb="122">
      <t>ジギョウ</t>
    </rPh>
    <rPh sb="123" eb="124">
      <t>オコナ</t>
    </rPh>
    <rPh sb="131" eb="133">
      <t>ネンネン</t>
    </rPh>
    <rPh sb="133" eb="135">
      <t>ゲンショウ</t>
    </rPh>
    <rPh sb="141" eb="143">
      <t>キョウヨウ</t>
    </rPh>
    <rPh sb="143" eb="146">
      <t>カイシゴ</t>
    </rPh>
    <rPh sb="148" eb="149">
      <t>ネン</t>
    </rPh>
    <rPh sb="150" eb="152">
      <t>ケイカ</t>
    </rPh>
    <rPh sb="154" eb="156">
      <t>シセツ</t>
    </rPh>
    <rPh sb="162" eb="164">
      <t>コンゴ</t>
    </rPh>
    <rPh sb="164" eb="166">
      <t>シセツ</t>
    </rPh>
    <rPh sb="167" eb="168">
      <t>チョウ</t>
    </rPh>
    <rPh sb="168" eb="171">
      <t>ジュミョウカ</t>
    </rPh>
    <rPh sb="172" eb="174">
      <t>キノウ</t>
    </rPh>
    <rPh sb="174" eb="176">
      <t>キョウカ</t>
    </rPh>
    <rPh sb="177" eb="178">
      <t>スス</t>
    </rPh>
    <rPh sb="182" eb="184">
      <t>ヒツヨウ</t>
    </rPh>
    <rPh sb="190" eb="192">
      <t>タガク</t>
    </rPh>
    <rPh sb="193" eb="195">
      <t>シシュツ</t>
    </rPh>
    <rPh sb="196" eb="198">
      <t>ミコ</t>
    </rPh>
    <rPh sb="205" eb="207">
      <t>ケイヒ</t>
    </rPh>
    <rPh sb="207" eb="209">
      <t>カイシュウ</t>
    </rPh>
    <rPh sb="209" eb="210">
      <t>リツ</t>
    </rPh>
    <rPh sb="220" eb="222">
      <t>ジャッカン</t>
    </rPh>
    <rPh sb="222" eb="224">
      <t>シタマワ</t>
    </rPh>
    <rPh sb="231" eb="233">
      <t>コンゴ</t>
    </rPh>
    <rPh sb="234" eb="236">
      <t>シセツ</t>
    </rPh>
    <rPh sb="236" eb="238">
      <t>コウシン</t>
    </rPh>
    <rPh sb="238" eb="239">
      <t>トウ</t>
    </rPh>
    <rPh sb="240" eb="242">
      <t>トウシ</t>
    </rPh>
    <rPh sb="243" eb="244">
      <t>カンガ</t>
    </rPh>
    <rPh sb="248" eb="249">
      <t>サラ</t>
    </rPh>
    <rPh sb="251" eb="253">
      <t>ザイゲン</t>
    </rPh>
    <rPh sb="253" eb="255">
      <t>カクホ</t>
    </rPh>
    <rPh sb="256" eb="258">
      <t>ヒツヨウ</t>
    </rPh>
    <rPh sb="264" eb="266">
      <t>リョウキン</t>
    </rPh>
    <rPh sb="266" eb="268">
      <t>カイテイ</t>
    </rPh>
    <rPh sb="271" eb="273">
      <t>ケントウ</t>
    </rPh>
    <rPh sb="275" eb="277">
      <t>ヒツヨウ</t>
    </rPh>
    <rPh sb="284" eb="286">
      <t>オスイ</t>
    </rPh>
    <rPh sb="286" eb="288">
      <t>ショリ</t>
    </rPh>
    <rPh sb="288" eb="290">
      <t>ゲンカ</t>
    </rPh>
    <rPh sb="295" eb="297">
      <t>ルイジ</t>
    </rPh>
    <rPh sb="297" eb="299">
      <t>ダンタイ</t>
    </rPh>
    <rPh sb="299" eb="302">
      <t>ヘイキンチ</t>
    </rPh>
    <rPh sb="304" eb="305">
      <t>ヒク</t>
    </rPh>
    <rPh sb="307" eb="309">
      <t>テキセイ</t>
    </rPh>
    <rPh sb="313" eb="314">
      <t>オモ</t>
    </rPh>
    <rPh sb="318" eb="320">
      <t>コンゴ</t>
    </rPh>
    <rPh sb="321" eb="322">
      <t>サラ</t>
    </rPh>
    <rPh sb="323" eb="326">
      <t>コウリツテキ</t>
    </rPh>
    <rPh sb="327" eb="329">
      <t>オスイ</t>
    </rPh>
    <rPh sb="329" eb="331">
      <t>ショリ</t>
    </rPh>
    <rPh sb="332" eb="334">
      <t>ジッシ</t>
    </rPh>
    <rPh sb="342" eb="344">
      <t>ユウシュウ</t>
    </rPh>
    <rPh sb="344" eb="346">
      <t>スイリョウ</t>
    </rPh>
    <rPh sb="347" eb="349">
      <t>シュウニュウ</t>
    </rPh>
    <rPh sb="349" eb="351">
      <t>リョウキン</t>
    </rPh>
    <rPh sb="351" eb="353">
      <t>ゾウカ</t>
    </rPh>
    <rPh sb="357" eb="359">
      <t>セツゾク</t>
    </rPh>
    <rPh sb="359" eb="360">
      <t>リツ</t>
    </rPh>
    <rPh sb="361" eb="363">
      <t>コウジョウ</t>
    </rPh>
    <rPh sb="364" eb="365">
      <t>ハカ</t>
    </rPh>
    <rPh sb="370" eb="372">
      <t>シセツ</t>
    </rPh>
    <rPh sb="372" eb="374">
      <t>リヨウ</t>
    </rPh>
    <rPh sb="374" eb="375">
      <t>リツ</t>
    </rPh>
    <rPh sb="380" eb="382">
      <t>ジンコウ</t>
    </rPh>
    <rPh sb="383" eb="385">
      <t>ゲンショウ</t>
    </rPh>
    <rPh sb="386" eb="388">
      <t>ショリ</t>
    </rPh>
    <rPh sb="388" eb="390">
      <t>スウリョウ</t>
    </rPh>
    <rPh sb="391" eb="393">
      <t>ゲンショウ</t>
    </rPh>
    <rPh sb="395" eb="397">
      <t>シヨウ</t>
    </rPh>
    <rPh sb="397" eb="398">
      <t>リツ</t>
    </rPh>
    <rPh sb="399" eb="401">
      <t>ジャッカン</t>
    </rPh>
    <rPh sb="401" eb="403">
      <t>テイカ</t>
    </rPh>
    <rPh sb="409" eb="411">
      <t>コンゴ</t>
    </rPh>
    <rPh sb="411" eb="414">
      <t>ミカニュウ</t>
    </rPh>
    <rPh sb="414" eb="416">
      <t>セタイ</t>
    </rPh>
    <rPh sb="417" eb="419">
      <t>セツゾク</t>
    </rPh>
    <rPh sb="420" eb="421">
      <t>カンガ</t>
    </rPh>
    <rPh sb="424" eb="426">
      <t>テキセイ</t>
    </rPh>
    <rPh sb="427" eb="428">
      <t>オモ</t>
    </rPh>
    <rPh sb="435" eb="438">
      <t>スイセンカ</t>
    </rPh>
    <rPh sb="438" eb="439">
      <t>リツ</t>
    </rPh>
    <rPh sb="444" eb="446">
      <t>ネンネン</t>
    </rPh>
    <rPh sb="446" eb="448">
      <t>ゾウカ</t>
    </rPh>
    <rPh sb="448" eb="450">
      <t>ケイコウ</t>
    </rPh>
    <rPh sb="455" eb="456">
      <t>サラ</t>
    </rPh>
    <rPh sb="458" eb="460">
      <t>コウジョウ</t>
    </rPh>
    <rPh sb="464" eb="466">
      <t>セツゾク</t>
    </rPh>
    <rPh sb="466" eb="468">
      <t>カニュウ</t>
    </rPh>
    <rPh sb="468" eb="470">
      <t>ソクシン</t>
    </rPh>
    <rPh sb="471" eb="472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</si>
</sst>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F-46AE-ABF9-04795BA8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55968"/>
        <c:axId val="8116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FF-46AE-ABF9-04795BA8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55968"/>
        <c:axId val="81166336"/>
      </c:lineChart>
      <c:dateAx>
        <c:axId val="8115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66336"/>
        <c:crosses val="autoZero"/>
        <c:auto val="1"/>
        <c:lblOffset val="100"/>
        <c:baseTimeUnit val="years"/>
      </c:dateAx>
      <c:valAx>
        <c:axId val="8116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5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54.39</c:v>
                </c:pt>
                <c:pt idx="2">
                  <c:v>52.99</c:v>
                </c:pt>
                <c:pt idx="3">
                  <c:v>52.09</c:v>
                </c:pt>
                <c:pt idx="4">
                  <c:v>51.85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65-489A-8FC2-36F02362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24576"/>
        <c:axId val="8442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65-489A-8FC2-36F02362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24576"/>
        <c:axId val="84426752"/>
      </c:lineChart>
      <c:dateAx>
        <c:axId val="844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26752"/>
        <c:crosses val="autoZero"/>
        <c:auto val="1"/>
        <c:lblOffset val="100"/>
        <c:baseTimeUnit val="years"/>
      </c:dateAx>
      <c:valAx>
        <c:axId val="8442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79.11</c:v>
                </c:pt>
                <c:pt idx="1">
                  <c:v>80.040000000000006</c:v>
                </c:pt>
                <c:pt idx="2">
                  <c:v>81.2</c:v>
                </c:pt>
                <c:pt idx="3">
                  <c:v>81.22</c:v>
                </c:pt>
                <c:pt idx="4">
                  <c:v>81.92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E0-4A83-A217-560D5DA49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70016"/>
        <c:axId val="8447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E0-4A83-A217-560D5DA49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70016"/>
        <c:axId val="84476288"/>
      </c:lineChart>
      <c:dateAx>
        <c:axId val="8447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76288"/>
        <c:crosses val="autoZero"/>
        <c:auto val="1"/>
        <c:lblOffset val="100"/>
        <c:baseTimeUnit val="years"/>
      </c:dateAx>
      <c:valAx>
        <c:axId val="8447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7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98.04</c:v>
                </c:pt>
                <c:pt idx="1">
                  <c:v>100.71</c:v>
                </c:pt>
                <c:pt idx="2">
                  <c:v>104.18</c:v>
                </c:pt>
                <c:pt idx="3">
                  <c:v>107.39</c:v>
                </c:pt>
                <c:pt idx="4">
                  <c:v>100.11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2C-4F1F-8C08-CDF68AA8C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93216"/>
        <c:axId val="8290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2C-4F1F-8C08-CDF68AA8C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93216"/>
        <c:axId val="82907520"/>
      </c:lineChart>
      <c:dateAx>
        <c:axId val="8119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07520"/>
        <c:crosses val="autoZero"/>
        <c:auto val="1"/>
        <c:lblOffset val="100"/>
        <c:baseTimeUnit val="years"/>
      </c:dateAx>
      <c:valAx>
        <c:axId val="8290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9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BE-445B-838F-45B1E67E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46688"/>
        <c:axId val="8294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BE-445B-838F-45B1E67E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46688"/>
        <c:axId val="82948864"/>
      </c:lineChart>
      <c:dateAx>
        <c:axId val="8294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48864"/>
        <c:crosses val="autoZero"/>
        <c:auto val="1"/>
        <c:lblOffset val="100"/>
        <c:baseTimeUnit val="years"/>
      </c:dateAx>
      <c:valAx>
        <c:axId val="8294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4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FC-479E-B89E-A482B74E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63456"/>
        <c:axId val="830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FC-479E-B89E-A482B74E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63456"/>
        <c:axId val="83068032"/>
      </c:lineChart>
      <c:dateAx>
        <c:axId val="8296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068032"/>
        <c:crosses val="autoZero"/>
        <c:auto val="1"/>
        <c:lblOffset val="100"/>
        <c:baseTimeUnit val="years"/>
      </c:dateAx>
      <c:valAx>
        <c:axId val="830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6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D5-4B6B-BCF8-5A5555EF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11936"/>
        <c:axId val="8311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D5-4B6B-BCF8-5A5555EF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1936"/>
        <c:axId val="83113856"/>
      </c:lineChart>
      <c:dateAx>
        <c:axId val="8311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13856"/>
        <c:crosses val="autoZero"/>
        <c:auto val="1"/>
        <c:lblOffset val="100"/>
        <c:baseTimeUnit val="years"/>
      </c:dateAx>
      <c:valAx>
        <c:axId val="8311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1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80-407F-A3F1-A6C8F40E2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45088"/>
        <c:axId val="8314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80-407F-A3F1-A6C8F40E2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45088"/>
        <c:axId val="83147008"/>
      </c:lineChart>
      <c:dateAx>
        <c:axId val="8314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47008"/>
        <c:crosses val="autoZero"/>
        <c:auto val="1"/>
        <c:lblOffset val="100"/>
        <c:baseTimeUnit val="years"/>
      </c:dateAx>
      <c:valAx>
        <c:axId val="8314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4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131.80000000000001</c:v>
                </c:pt>
                <c:pt idx="1">
                  <c:v>186.46</c:v>
                </c:pt>
                <c:pt idx="2">
                  <c:v>137.27000000000001</c:v>
                </c:pt>
                <c:pt idx="3">
                  <c:v>97.47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8-4A88-B1A2-95B5B986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94624"/>
        <c:axId val="831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68-4A88-B1A2-95B5B9868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94624"/>
        <c:axId val="83196544"/>
      </c:lineChart>
      <c:dateAx>
        <c:axId val="831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96544"/>
        <c:crosses val="autoZero"/>
        <c:auto val="1"/>
        <c:lblOffset val="100"/>
        <c:baseTimeUnit val="years"/>
      </c:dateAx>
      <c:valAx>
        <c:axId val="831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127.47</c:v>
                </c:pt>
                <c:pt idx="1">
                  <c:v>99.08</c:v>
                </c:pt>
                <c:pt idx="2">
                  <c:v>108.59</c:v>
                </c:pt>
                <c:pt idx="3">
                  <c:v>117.64</c:v>
                </c:pt>
                <c:pt idx="4">
                  <c:v>97.7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C4-429D-9430-02F5D8B6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23680"/>
        <c:axId val="832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C4-429D-9430-02F5D8B63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23680"/>
        <c:axId val="83225600"/>
      </c:lineChart>
      <c:dateAx>
        <c:axId val="8322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25600"/>
        <c:crosses val="autoZero"/>
        <c:auto val="1"/>
        <c:lblOffset val="100"/>
        <c:baseTimeUnit val="years"/>
      </c:dateAx>
      <c:valAx>
        <c:axId val="832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2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146.16</c:v>
                </c:pt>
                <c:pt idx="1">
                  <c:v>192.58</c:v>
                </c:pt>
                <c:pt idx="2">
                  <c:v>184.89</c:v>
                </c:pt>
                <c:pt idx="3">
                  <c:v>174.5</c:v>
                </c:pt>
                <c:pt idx="4">
                  <c:v>202.3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0A-41E7-9C10-863880FDA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83232"/>
        <c:axId val="8438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0A-41E7-9C10-863880FDA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83232"/>
        <c:axId val="84385152"/>
      </c:lineChart>
      <c:dateAx>
        <c:axId val="8438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85152"/>
        <c:crosses val="autoZero"/>
        <c:auto val="1"/>
        <c:lblOffset val="100"/>
        <c:baseTimeUnit val="years"/>
      </c:dateAx>
      <c:valAx>
        <c:axId val="8438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8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平田村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6294</v>
      </c>
      <c r="AM8" s="49"/>
      <c r="AN8" s="49"/>
      <c r="AO8" s="49"/>
      <c r="AP8" s="49"/>
      <c r="AQ8" s="49"/>
      <c r="AR8" s="49"/>
      <c r="AS8" s="49"/>
      <c r="AT8" s="44">
        <f>データ!T6</f>
        <v>93.42</v>
      </c>
      <c r="AU8" s="44"/>
      <c r="AV8" s="44"/>
      <c r="AW8" s="44"/>
      <c r="AX8" s="44"/>
      <c r="AY8" s="44"/>
      <c r="AZ8" s="44"/>
      <c r="BA8" s="44"/>
      <c r="BB8" s="44">
        <f>データ!U6</f>
        <v>67.37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32.549999999999997</v>
      </c>
      <c r="Q10" s="44"/>
      <c r="R10" s="44"/>
      <c r="S10" s="44"/>
      <c r="T10" s="44"/>
      <c r="U10" s="44"/>
      <c r="V10" s="44"/>
      <c r="W10" s="44">
        <f>データ!Q6</f>
        <v>100.01</v>
      </c>
      <c r="X10" s="44"/>
      <c r="Y10" s="44"/>
      <c r="Z10" s="44"/>
      <c r="AA10" s="44"/>
      <c r="AB10" s="44"/>
      <c r="AC10" s="44"/>
      <c r="AD10" s="49">
        <f>データ!R6</f>
        <v>4320</v>
      </c>
      <c r="AE10" s="49"/>
      <c r="AF10" s="49"/>
      <c r="AG10" s="49"/>
      <c r="AH10" s="49"/>
      <c r="AI10" s="49"/>
      <c r="AJ10" s="49"/>
      <c r="AK10" s="2"/>
      <c r="AL10" s="49">
        <f>データ!V6</f>
        <v>2024</v>
      </c>
      <c r="AM10" s="49"/>
      <c r="AN10" s="49"/>
      <c r="AO10" s="49"/>
      <c r="AP10" s="49"/>
      <c r="AQ10" s="49"/>
      <c r="AR10" s="49"/>
      <c r="AS10" s="49"/>
      <c r="AT10" s="44">
        <f>データ!W6</f>
        <v>2.17</v>
      </c>
      <c r="AU10" s="44"/>
      <c r="AV10" s="44"/>
      <c r="AW10" s="44"/>
      <c r="AX10" s="44"/>
      <c r="AY10" s="44"/>
      <c r="AZ10" s="44"/>
      <c r="BA10" s="44"/>
      <c r="BB10" s="44">
        <f>データ!X6</f>
        <v>932.72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126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125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57</v>
      </c>
      <c r="O86" s="25" t="str">
        <f>データ!EO6</f>
        <v>【0.11】</v>
      </c>
    </row>
  </sheetData>
  <sheetProtection algorithmName="SHA-512" hashValue="DfWTldpEA1wa5RsRgJn2/OJeBKD5JN657FbaE7TYdoE3jgP8g5vF+S7g0/oa/t48D1RrDsP9eN0spJ8o394L9w==" saltValue="Lnowtv49rYHMjagdybLde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82" t="s">
        <v>67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68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69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70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72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73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74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76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77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78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79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80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81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>
      <c r="A6" s="27" t="s">
        <v>110</v>
      </c>
      <c r="B6" s="32">
        <f>B7</f>
        <v>2017</v>
      </c>
      <c r="C6" s="32">
        <f t="shared" ref="C6:X6" si="3">C7</f>
        <v>75035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福島県　平田村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32.549999999999997</v>
      </c>
      <c r="Q6" s="33">
        <f t="shared" si="3"/>
        <v>100.01</v>
      </c>
      <c r="R6" s="33">
        <f t="shared" si="3"/>
        <v>4320</v>
      </c>
      <c r="S6" s="33">
        <f t="shared" si="3"/>
        <v>6294</v>
      </c>
      <c r="T6" s="33">
        <f t="shared" si="3"/>
        <v>93.42</v>
      </c>
      <c r="U6" s="33">
        <f t="shared" si="3"/>
        <v>67.37</v>
      </c>
      <c r="V6" s="33">
        <f t="shared" si="3"/>
        <v>2024</v>
      </c>
      <c r="W6" s="33">
        <f t="shared" si="3"/>
        <v>2.17</v>
      </c>
      <c r="X6" s="33">
        <f t="shared" si="3"/>
        <v>932.72</v>
      </c>
      <c r="Y6" s="34">
        <f>IF(Y7="",NA(),Y7)</f>
        <v>98.04</v>
      </c>
      <c r="Z6" s="34">
        <f t="shared" ref="Z6:AH6" si="4">IF(Z7="",NA(),Z7)</f>
        <v>100.71</v>
      </c>
      <c r="AA6" s="34">
        <f t="shared" si="4"/>
        <v>104.18</v>
      </c>
      <c r="AB6" s="34">
        <f t="shared" si="4"/>
        <v>107.39</v>
      </c>
      <c r="AC6" s="34">
        <f t="shared" si="4"/>
        <v>100.11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131.80000000000001</v>
      </c>
      <c r="BG6" s="34">
        <f t="shared" ref="BG6:BO6" si="7">IF(BG7="",NA(),BG7)</f>
        <v>186.46</v>
      </c>
      <c r="BH6" s="34">
        <f t="shared" si="7"/>
        <v>137.27000000000001</v>
      </c>
      <c r="BI6" s="34">
        <f t="shared" si="7"/>
        <v>97.47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127.47</v>
      </c>
      <c r="BR6" s="34">
        <f t="shared" ref="BR6:BZ6" si="8">IF(BR7="",NA(),BR7)</f>
        <v>99.08</v>
      </c>
      <c r="BS6" s="34">
        <f t="shared" si="8"/>
        <v>108.59</v>
      </c>
      <c r="BT6" s="34">
        <f t="shared" si="8"/>
        <v>117.64</v>
      </c>
      <c r="BU6" s="34">
        <f t="shared" si="8"/>
        <v>97.7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146.16</v>
      </c>
      <c r="CC6" s="34">
        <f t="shared" ref="CC6:CK6" si="9">IF(CC7="",NA(),CC7)</f>
        <v>192.58</v>
      </c>
      <c r="CD6" s="34">
        <f t="shared" si="9"/>
        <v>184.89</v>
      </c>
      <c r="CE6" s="34">
        <f t="shared" si="9"/>
        <v>174.5</v>
      </c>
      <c r="CF6" s="34">
        <f t="shared" si="9"/>
        <v>202.3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52.58</v>
      </c>
      <c r="CN6" s="34">
        <f t="shared" ref="CN6:CV6" si="10">IF(CN7="",NA(),CN7)</f>
        <v>54.39</v>
      </c>
      <c r="CO6" s="34">
        <f t="shared" si="10"/>
        <v>52.99</v>
      </c>
      <c r="CP6" s="34">
        <f t="shared" si="10"/>
        <v>52.09</v>
      </c>
      <c r="CQ6" s="34">
        <f t="shared" si="10"/>
        <v>51.85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79.11</v>
      </c>
      <c r="CY6" s="34">
        <f t="shared" ref="CY6:DG6" si="11">IF(CY7="",NA(),CY7)</f>
        <v>80.040000000000006</v>
      </c>
      <c r="CZ6" s="34">
        <f t="shared" si="11"/>
        <v>81.2</v>
      </c>
      <c r="DA6" s="34">
        <f t="shared" si="11"/>
        <v>81.22</v>
      </c>
      <c r="DB6" s="34">
        <f t="shared" si="11"/>
        <v>81.92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>
      <c r="A7" s="27"/>
      <c r="B7" s="36">
        <v>2017</v>
      </c>
      <c r="C7" s="36">
        <v>75035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32.549999999999997</v>
      </c>
      <c r="Q7" s="37">
        <v>100.01</v>
      </c>
      <c r="R7" s="37">
        <v>4320</v>
      </c>
      <c r="S7" s="37">
        <v>6294</v>
      </c>
      <c r="T7" s="37">
        <v>93.42</v>
      </c>
      <c r="U7" s="37">
        <v>67.37</v>
      </c>
      <c r="V7" s="37">
        <v>2024</v>
      </c>
      <c r="W7" s="37">
        <v>2.17</v>
      </c>
      <c r="X7" s="37">
        <v>932.72</v>
      </c>
      <c r="Y7" s="37">
        <v>98.04</v>
      </c>
      <c r="Z7" s="37">
        <v>100.71</v>
      </c>
      <c r="AA7" s="37">
        <v>104.18</v>
      </c>
      <c r="AB7" s="37">
        <v>107.39</v>
      </c>
      <c r="AC7" s="37">
        <v>100.11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131.80000000000001</v>
      </c>
      <c r="BG7" s="37">
        <v>186.46</v>
      </c>
      <c r="BH7" s="37">
        <v>137.27000000000001</v>
      </c>
      <c r="BI7" s="37">
        <v>97.47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127.47</v>
      </c>
      <c r="BR7" s="37">
        <v>99.08</v>
      </c>
      <c r="BS7" s="37">
        <v>108.59</v>
      </c>
      <c r="BT7" s="37">
        <v>117.64</v>
      </c>
      <c r="BU7" s="37">
        <v>97.7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146.16</v>
      </c>
      <c r="CC7" s="37">
        <v>192.58</v>
      </c>
      <c r="CD7" s="37">
        <v>184.89</v>
      </c>
      <c r="CE7" s="37">
        <v>174.5</v>
      </c>
      <c r="CF7" s="37">
        <v>202.3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52.58</v>
      </c>
      <c r="CN7" s="37">
        <v>54.39</v>
      </c>
      <c r="CO7" s="37">
        <v>52.99</v>
      </c>
      <c r="CP7" s="37">
        <v>52.09</v>
      </c>
      <c r="CQ7" s="37">
        <v>51.85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79.11</v>
      </c>
      <c r="CY7" s="37">
        <v>80.040000000000006</v>
      </c>
      <c r="CZ7" s="37">
        <v>81.2</v>
      </c>
      <c r="DA7" s="37">
        <v>81.22</v>
      </c>
      <c r="DB7" s="37">
        <v>81.92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2019-01-29T03:51:58Z</dcterms:modified>
</cp:coreProperties>
</file>