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VcHohmS/bm4CAWzVdiUW0JlxYkgDw9T4vQC/UeFlIwwAULGjyGwJvB9oHzipFkvdcfIlcD5obtFaKkfMNa41TA==" workbookSaltValue="uPO+15g6EtEE8etZiSZdKQ==" workbookSpinCount="100000" lockStructure="1"/>
  <bookViews>
    <workbookView xWindow="0" yWindow="0" windowWidth="20730" windowHeight="9750"/>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I10" i="4"/>
  <c r="AL8" i="4"/>
  <c r="P8" i="4"/>
  <c r="I8" i="4"/>
  <c r="C10" i="5" l="1"/>
  <c r="D10" i="5"/>
  <c r="E10" i="5"/>
  <c r="B10" i="5"/>
</calcChain>
</file>

<file path=xl/sharedStrings.xml><?xml version="1.0" encoding="utf-8"?>
<sst xmlns="http://schemas.openxmlformats.org/spreadsheetml/2006/main" count="279" uniqueCount="126">
  <si>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</si>
  <si>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</si>
  <si>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</si>
  <si>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</si>
  <si>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</si>
  <si>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</si>
  <si>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</si>
  <si>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</si>
  <si>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</si>
  <si>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</si>
  <si>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</si>
  <si>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</si>
  <si>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</si>
  <si>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</si>
  <si>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</si>
  <si>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</si>
  <si>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</si>
  <si>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</si>
  <si>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</si>
  <si>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</si>
  <si>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</si>
  <si>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</si>
  <si>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</si>
  <si>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</si>
  <si>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</si>
  <si>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</si>
  <si>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</si>
  <si>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</si>
  <si>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</si>
  <si>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</si>
  <si>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</si>
  <si>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</si>
  <si>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</si>
  <si>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</si>
  <si>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</si>
  <si>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</si>
  <si>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</si>
  <si>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</si>
  <si>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</si>
  <si>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</si>
  <si>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</si>
  <si>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</si>
  <si>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</si>
  <si>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</si>
  <si>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</si>
  <si>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</si>
  <si>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</si>
  <si>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</si>
  <si>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</si>
  <si>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</si>
  <si>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</si>
  <si>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</si>
  <si>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</si>
  <si>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</si>
  <si>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</si>
  <si>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</si>
  <si>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</si>
  <si>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</si>
  <si>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</si>
  <si>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</si>
  <si>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</si>
  <si>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</si>
  <si>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</si>
  <si>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</si>
  <si>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</si>
  <si>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</si>
  <si>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</si>
  <si>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</si>
  <si>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</si>
  <si>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</si>
  <si>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</si>
  <si>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</si>
  <si>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</si>
  <si>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</si>
  <si>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</si>
  <si>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</si>
  <si>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</si>
  <si>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</si>
  <si>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</si>
  <si>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</si>
  <si>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</si>
  <si>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</si>
  <si>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</si>
  <si>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</si>
  <si>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</si>
  <si>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</si>
  <si>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</si>
  <si>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</si>
  <si>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</si>
  <si>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</si>
  <si>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</si>
  <si>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</si>
  <si>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</si>
  <si>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</si>
  <si>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</si>
  <si>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</si>
  <si>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</si>
  <si>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</si>
  <si>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</si>
  <si>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</si>
  <si>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</si>
  <si>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</si>
  <si>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</si>
  <si>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</si>
  <si>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</si>
  <si>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</si>
  <si>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</si>
  <si>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</si>
  <si>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</si>
  <si>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</si>
  <si>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広野町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</si>
  <si>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</si>
  <si>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</si>
  <si>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</si>
  <si>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</si>
  <si>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</si>
  <si>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</si>
  <si>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</si>
  <si>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</si>
  <si>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</si>
  <si>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</si>
  <si>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</si>
  <si>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</si>
  <si>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当町の農業集落事業については、平成8年に事業に着手し平成12年に供用開始をしています。施設については、定期的にオーバーホール等の点検を行い改修を行っていますが、管渠の更新・老朽化対策の実施状況については、標準耐用年数50年であるため管渠の改善は実施していない状況です。
　今後、管渠の更新にあたり標準耐用年数や老朽化の状況を踏まえた整備・更新及び適切な維持管理が必要であると考えられます。
</t>
    <rPh sb="1" eb="3">
      <t>トウチョウ</t>
    </rPh>
    <rPh sb="16" eb="18">
      <t>ヘイセイ</t>
    </rPh>
    <rPh sb="19" eb="20">
      <t>ネン</t>
    </rPh>
    <rPh sb="21" eb="23">
      <t>ジギョウ</t>
    </rPh>
    <rPh sb="24" eb="26">
      <t>チャクシュ</t>
    </rPh>
    <rPh sb="27" eb="29">
      <t>ヘイセイ</t>
    </rPh>
    <rPh sb="33" eb="35">
      <t>キョウヨウ</t>
    </rPh>
    <rPh sb="35" eb="37">
      <t>カイシ</t>
    </rPh>
    <rPh sb="81" eb="82">
      <t>カン</t>
    </rPh>
    <rPh sb="82" eb="83">
      <t>キョ</t>
    </rPh>
    <rPh sb="84" eb="86">
      <t>コウシン</t>
    </rPh>
    <rPh sb="87" eb="90">
      <t>ロウキュウカ</t>
    </rPh>
    <rPh sb="90" eb="92">
      <t>タイサク</t>
    </rPh>
    <rPh sb="93" eb="95">
      <t>ジッシ</t>
    </rPh>
    <rPh sb="95" eb="97">
      <t>ジョウキョウ</t>
    </rPh>
    <rPh sb="103" eb="105">
      <t>ヒョウジュン</t>
    </rPh>
    <rPh sb="105" eb="107">
      <t>タイヨウ</t>
    </rPh>
    <rPh sb="107" eb="109">
      <t>ネンスウ</t>
    </rPh>
    <rPh sb="111" eb="112">
      <t>ネン</t>
    </rPh>
    <rPh sb="117" eb="118">
      <t>カン</t>
    </rPh>
    <rPh sb="118" eb="119">
      <t>キョ</t>
    </rPh>
    <rPh sb="120" eb="122">
      <t>カイゼン</t>
    </rPh>
    <rPh sb="123" eb="125">
      <t>ジッシ</t>
    </rPh>
    <rPh sb="130" eb="132">
      <t>ジョウキョウ</t>
    </rPh>
    <rPh sb="137" eb="139">
      <t>コンゴ</t>
    </rPh>
    <rPh sb="140" eb="141">
      <t>カン</t>
    </rPh>
    <rPh sb="141" eb="142">
      <t>キョ</t>
    </rPh>
    <rPh sb="143" eb="145">
      <t>コウシン</t>
    </rPh>
    <phoneticPr fontId="4"/>
  </si>
  <si>
    <t>　当町の農業集落排水事業については、現状、収益的収支比率、経費回収率が100％を下回っていることから、将来の人口推計、処理水量別の人口割合や節水傾向を考慮した適切な使用料の設定及び水洗化率の向上による料金収入の増加を図るとともに、各種施設の整備・更新や適切な施設の維持管理を通して、汚水処理費用の削減を図っていく必要があります。</t>
    <rPh sb="1" eb="3">
      <t>トウマチ</t>
    </rPh>
    <rPh sb="10" eb="12">
      <t>ジギョウ</t>
    </rPh>
    <rPh sb="18" eb="20">
      <t>ゲンジョウ</t>
    </rPh>
    <rPh sb="40" eb="42">
      <t>シタマワ</t>
    </rPh>
    <rPh sb="51" eb="53">
      <t>ショウライ</t>
    </rPh>
    <rPh sb="54" eb="56">
      <t>ジンコウ</t>
    </rPh>
    <rPh sb="56" eb="58">
      <t>スイケイ</t>
    </rPh>
    <rPh sb="59" eb="61">
      <t>ショリ</t>
    </rPh>
    <rPh sb="61" eb="63">
      <t>スイリョウ</t>
    </rPh>
    <rPh sb="63" eb="64">
      <t>ベツ</t>
    </rPh>
    <rPh sb="65" eb="67">
      <t>ジンコウ</t>
    </rPh>
    <rPh sb="67" eb="69">
      <t>ワリアイ</t>
    </rPh>
    <rPh sb="70" eb="72">
      <t>セッスイ</t>
    </rPh>
    <rPh sb="72" eb="74">
      <t>ケイコウ</t>
    </rPh>
    <rPh sb="75" eb="77">
      <t>コウリョ</t>
    </rPh>
    <rPh sb="79" eb="81">
      <t>テキセツ</t>
    </rPh>
    <rPh sb="82" eb="85">
      <t>シヨウリョウ</t>
    </rPh>
    <rPh sb="86" eb="88">
      <t>セッテイ</t>
    </rPh>
    <rPh sb="88" eb="89">
      <t>オヨ</t>
    </rPh>
    <rPh sb="90" eb="93">
      <t>スイセンカ</t>
    </rPh>
    <rPh sb="93" eb="94">
      <t>リツ</t>
    </rPh>
    <rPh sb="95" eb="97">
      <t>コウジョウ</t>
    </rPh>
    <rPh sb="100" eb="102">
      <t>リョウキン</t>
    </rPh>
    <rPh sb="102" eb="104">
      <t>シュウニュウ</t>
    </rPh>
    <rPh sb="105" eb="107">
      <t>ゾウカ</t>
    </rPh>
    <rPh sb="108" eb="109">
      <t>ハカ</t>
    </rPh>
    <rPh sb="126" eb="128">
      <t>テキセツ</t>
    </rPh>
    <rPh sb="129" eb="131">
      <t>シセツ</t>
    </rPh>
    <rPh sb="132" eb="134">
      <t>イジ</t>
    </rPh>
    <rPh sb="134" eb="136">
      <t>カンリ</t>
    </rPh>
    <rPh sb="137" eb="138">
      <t>トオ</t>
    </rPh>
    <rPh sb="141" eb="143">
      <t>オスイ</t>
    </rPh>
    <rPh sb="143" eb="145">
      <t>ショリ</t>
    </rPh>
    <rPh sb="145" eb="147">
      <t>ヒヨウ</t>
    </rPh>
    <rPh sb="148" eb="150">
      <t>サクゲン</t>
    </rPh>
    <rPh sb="151" eb="152">
      <t>ハカ</t>
    </rPh>
    <rPh sb="156" eb="158">
      <t>ヒツヨウ</t>
    </rPh>
    <phoneticPr fontId="4"/>
  </si>
  <si>
    <t>　収益的収支比率は、100％未満であることから、使用料収入や一般会計からの繰入金（公費負担分）のみでは維持管理費と企業債償還金を賄えていない状況です。
　経費回収率は、100％未満であることから、使用料収入のみでは汚水処理に係る費用を賄えていない状況です。
　汚水処理原価は、類似団体及び全国の平均値を上回っていることから、有収水量1㎥あたりの汚水処理費用が割高となっていることを示しています。
　水洗化率は、類似団体及び全国の平均値を上回っているが、今後も水洗化率向上に努めます。　</t>
    <rPh sb="1" eb="4">
      <t>シュウエキテキ</t>
    </rPh>
    <rPh sb="4" eb="6">
      <t>シュウシ</t>
    </rPh>
    <rPh sb="6" eb="8">
      <t>ヒリツ</t>
    </rPh>
    <rPh sb="14" eb="16">
      <t>ミマン</t>
    </rPh>
    <rPh sb="24" eb="27">
      <t>シヨウリョウ</t>
    </rPh>
    <rPh sb="27" eb="29">
      <t>シュウニュウ</t>
    </rPh>
    <rPh sb="30" eb="32">
      <t>イッパン</t>
    </rPh>
    <rPh sb="32" eb="34">
      <t>カイケイ</t>
    </rPh>
    <rPh sb="37" eb="39">
      <t>クリイレ</t>
    </rPh>
    <rPh sb="39" eb="40">
      <t>キン</t>
    </rPh>
    <rPh sb="41" eb="43">
      <t>コウヒ</t>
    </rPh>
    <rPh sb="43" eb="45">
      <t>フタン</t>
    </rPh>
    <rPh sb="45" eb="46">
      <t>ブン</t>
    </rPh>
    <rPh sb="51" eb="53">
      <t>イジ</t>
    </rPh>
    <rPh sb="53" eb="56">
      <t>カンリヒ</t>
    </rPh>
    <rPh sb="57" eb="59">
      <t>キギョウ</t>
    </rPh>
    <rPh sb="59" eb="60">
      <t>サイ</t>
    </rPh>
    <rPh sb="60" eb="63">
      <t>ショウカンキン</t>
    </rPh>
    <rPh sb="64" eb="65">
      <t>マカナ</t>
    </rPh>
    <rPh sb="70" eb="72">
      <t>ジョウキョウ</t>
    </rPh>
    <rPh sb="77" eb="79">
      <t>ケイヒ</t>
    </rPh>
    <rPh sb="79" eb="81">
      <t>カイシュウ</t>
    </rPh>
    <rPh sb="81" eb="82">
      <t>リツ</t>
    </rPh>
    <rPh sb="88" eb="90">
      <t>ミマン</t>
    </rPh>
    <rPh sb="98" eb="101">
      <t>シヨウリョウ</t>
    </rPh>
    <rPh sb="101" eb="103">
      <t>シュウニュウ</t>
    </rPh>
    <rPh sb="107" eb="109">
      <t>オスイ</t>
    </rPh>
    <rPh sb="109" eb="111">
      <t>ショリ</t>
    </rPh>
    <rPh sb="112" eb="113">
      <t>カカ</t>
    </rPh>
    <rPh sb="114" eb="116">
      <t>ヒヨウ</t>
    </rPh>
    <rPh sb="117" eb="118">
      <t>マカナ</t>
    </rPh>
    <rPh sb="123" eb="125">
      <t>ジョウキョウ</t>
    </rPh>
    <rPh sb="130" eb="132">
      <t>オスイ</t>
    </rPh>
    <rPh sb="132" eb="134">
      <t>ショリ</t>
    </rPh>
    <rPh sb="134" eb="136">
      <t>ゲンカ</t>
    </rPh>
    <rPh sb="138" eb="140">
      <t>ルイジ</t>
    </rPh>
    <rPh sb="140" eb="142">
      <t>ダンタイ</t>
    </rPh>
    <rPh sb="142" eb="143">
      <t>オヨ</t>
    </rPh>
    <rPh sb="144" eb="146">
      <t>ゼンコク</t>
    </rPh>
    <rPh sb="147" eb="150">
      <t>ヘイキンチ</t>
    </rPh>
    <rPh sb="151" eb="152">
      <t>ウエ</t>
    </rPh>
    <rPh sb="162" eb="164">
      <t>ユウシュウ</t>
    </rPh>
    <rPh sb="164" eb="166">
      <t>スイリョウ</t>
    </rPh>
    <rPh sb="172" eb="174">
      <t>オスイ</t>
    </rPh>
    <rPh sb="174" eb="176">
      <t>ショリ</t>
    </rPh>
    <rPh sb="176" eb="178">
      <t>ヒヨウ</t>
    </rPh>
    <rPh sb="180" eb="181">
      <t>ダカ</t>
    </rPh>
    <rPh sb="190" eb="191">
      <t>シメ</t>
    </rPh>
    <rPh sb="199" eb="202">
      <t>スイセンカ</t>
    </rPh>
    <rPh sb="202" eb="203">
      <t>リツ</t>
    </rPh>
    <rPh sb="205" eb="207">
      <t>ルイジ</t>
    </rPh>
    <rPh sb="207" eb="209">
      <t>ダンタイ</t>
    </rPh>
    <rPh sb="209" eb="210">
      <t>オヨ</t>
    </rPh>
    <rPh sb="211" eb="213">
      <t>ゼンコク</t>
    </rPh>
    <rPh sb="214" eb="217">
      <t>ヘイキンチ</t>
    </rPh>
    <rPh sb="226" eb="228">
      <t>コンゴ</t>
    </rPh>
    <rPh sb="229" eb="231">
      <t>スイセン</t>
    </rPh>
    <rPh sb="231" eb="232">
      <t>カ</t>
    </rPh>
    <rPh sb="232" eb="233">
      <t>リツ</t>
    </rPh>
    <rPh sb="233" eb="235">
      <t>コウジョウ</t>
    </rPh>
    <rPh sb="236" eb="237">
      <t>ツト</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</si>
</sst>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F732-4B8E-8E6E-778856D00204}"/>
            </c:ext>
          </c:extLst>
        </c:ser>
        <c:dLbls>
          <c:showLegendKey val="0"/>
          <c:showVal val="0"/>
          <c:showCatName val="0"/>
          <c:showSerName val="0"/>
          <c:showPercent val="0"/>
          <c:showBubbleSize val="0"/>
        </c:dLbls>
        <c:gapWidth val="150"/>
        <c:axId val="36518912"/>
        <c:axId val="36533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2.0499999999999998</c:v>
                </c:pt>
                <c:pt idx="4">
                  <c:v>0.01</c:v>
                </c:pt>
              </c:numCache>
            </c:numRef>
          </c:val>
          <c:smooth val="0"/>
          <c:extLst xmlns:c16r2="http://schemas.microsoft.com/office/drawing/2015/06/chart">
            <c:ext xmlns:c16="http://schemas.microsoft.com/office/drawing/2014/chart" uri="{C3380CC4-5D6E-409C-BE32-E72D297353CC}">
              <c16:uniqueId val="{00000001-F732-4B8E-8E6E-778856D00204}"/>
            </c:ext>
          </c:extLst>
        </c:ser>
        <c:dLbls>
          <c:showLegendKey val="0"/>
          <c:showVal val="0"/>
          <c:showCatName val="0"/>
          <c:showSerName val="0"/>
          <c:showPercent val="0"/>
          <c:showBubbleSize val="0"/>
        </c:dLbls>
        <c:marker val="1"/>
        <c:smooth val="0"/>
        <c:axId val="36518912"/>
        <c:axId val="36533376"/>
      </c:lineChart>
      <c:dateAx>
        <c:axId val="36518912"/>
        <c:scaling>
          <c:orientation val="minMax"/>
        </c:scaling>
        <c:delete val="1"/>
        <c:axPos val="b"/>
        <c:numFmt formatCode="ge" sourceLinked="1"/>
        <c:majorTickMark val="none"/>
        <c:minorTickMark val="none"/>
        <c:tickLblPos val="none"/>
        <c:crossAx val="36533376"/>
        <c:crosses val="autoZero"/>
        <c:auto val="1"/>
        <c:lblOffset val="100"/>
        <c:baseTimeUnit val="years"/>
      </c:dateAx>
      <c:valAx>
        <c:axId val="36533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518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0</c:v>
                </c:pt>
                <c:pt idx="1">
                  <c:v>0</c:v>
                </c:pt>
                <c:pt idx="2">
                  <c:v>0</c:v>
                </c:pt>
                <c:pt idx="3">
                  <c:v>100</c:v>
                </c:pt>
                <c:pt idx="4" formatCode="#,##0.00;&quot;△&quot;#,##0.00">
                  <c:v>0</c:v>
                </c:pt>
              </c:numCache>
            </c:numRef>
          </c:val>
          <c:extLst xmlns:c16r2="http://schemas.microsoft.com/office/drawing/2015/06/chart">
            <c:ext xmlns:c16="http://schemas.microsoft.com/office/drawing/2014/chart" uri="{C3380CC4-5D6E-409C-BE32-E72D297353CC}">
              <c16:uniqueId val="{00000000-F9FA-49B8-9A46-A738DD04AA2F}"/>
            </c:ext>
          </c:extLst>
        </c:ser>
        <c:dLbls>
          <c:showLegendKey val="0"/>
          <c:showVal val="0"/>
          <c:showCatName val="0"/>
          <c:showSerName val="0"/>
          <c:showPercent val="0"/>
          <c:showBubbleSize val="0"/>
        </c:dLbls>
        <c:gapWidth val="150"/>
        <c:axId val="37490688"/>
        <c:axId val="37492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60.65</c:v>
                </c:pt>
                <c:pt idx="4">
                  <c:v>51.75</c:v>
                </c:pt>
              </c:numCache>
            </c:numRef>
          </c:val>
          <c:smooth val="0"/>
          <c:extLst xmlns:c16r2="http://schemas.microsoft.com/office/drawing/2015/06/chart">
            <c:ext xmlns:c16="http://schemas.microsoft.com/office/drawing/2014/chart" uri="{C3380CC4-5D6E-409C-BE32-E72D297353CC}">
              <c16:uniqueId val="{00000001-F9FA-49B8-9A46-A738DD04AA2F}"/>
            </c:ext>
          </c:extLst>
        </c:ser>
        <c:dLbls>
          <c:showLegendKey val="0"/>
          <c:showVal val="0"/>
          <c:showCatName val="0"/>
          <c:showSerName val="0"/>
          <c:showPercent val="0"/>
          <c:showBubbleSize val="0"/>
        </c:dLbls>
        <c:marker val="1"/>
        <c:smooth val="0"/>
        <c:axId val="37490688"/>
        <c:axId val="37492608"/>
      </c:lineChart>
      <c:dateAx>
        <c:axId val="37490688"/>
        <c:scaling>
          <c:orientation val="minMax"/>
        </c:scaling>
        <c:delete val="1"/>
        <c:axPos val="b"/>
        <c:numFmt formatCode="ge" sourceLinked="1"/>
        <c:majorTickMark val="none"/>
        <c:minorTickMark val="none"/>
        <c:tickLblPos val="none"/>
        <c:crossAx val="37492608"/>
        <c:crosses val="autoZero"/>
        <c:auto val="1"/>
        <c:lblOffset val="100"/>
        <c:baseTimeUnit val="years"/>
      </c:dateAx>
      <c:valAx>
        <c:axId val="37492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490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0</c:v>
                </c:pt>
                <c:pt idx="1">
                  <c:v>0</c:v>
                </c:pt>
                <c:pt idx="2">
                  <c:v>0</c:v>
                </c:pt>
                <c:pt idx="3">
                  <c:v>88.74</c:v>
                </c:pt>
                <c:pt idx="4">
                  <c:v>88.28</c:v>
                </c:pt>
              </c:numCache>
            </c:numRef>
          </c:val>
          <c:extLst xmlns:c16r2="http://schemas.microsoft.com/office/drawing/2015/06/chart">
            <c:ext xmlns:c16="http://schemas.microsoft.com/office/drawing/2014/chart" uri="{C3380CC4-5D6E-409C-BE32-E72D297353CC}">
              <c16:uniqueId val="{00000000-9E62-4220-836C-5EE153BE6EDA}"/>
            </c:ext>
          </c:extLst>
        </c:ser>
        <c:dLbls>
          <c:showLegendKey val="0"/>
          <c:showVal val="0"/>
          <c:showCatName val="0"/>
          <c:showSerName val="0"/>
          <c:showPercent val="0"/>
          <c:showBubbleSize val="0"/>
        </c:dLbls>
        <c:gapWidth val="150"/>
        <c:axId val="37544320"/>
        <c:axId val="37546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84.58</c:v>
                </c:pt>
                <c:pt idx="4">
                  <c:v>84.84</c:v>
                </c:pt>
              </c:numCache>
            </c:numRef>
          </c:val>
          <c:smooth val="0"/>
          <c:extLst xmlns:c16r2="http://schemas.microsoft.com/office/drawing/2015/06/chart">
            <c:ext xmlns:c16="http://schemas.microsoft.com/office/drawing/2014/chart" uri="{C3380CC4-5D6E-409C-BE32-E72D297353CC}">
              <c16:uniqueId val="{00000001-9E62-4220-836C-5EE153BE6EDA}"/>
            </c:ext>
          </c:extLst>
        </c:ser>
        <c:dLbls>
          <c:showLegendKey val="0"/>
          <c:showVal val="0"/>
          <c:showCatName val="0"/>
          <c:showSerName val="0"/>
          <c:showPercent val="0"/>
          <c:showBubbleSize val="0"/>
        </c:dLbls>
        <c:marker val="1"/>
        <c:smooth val="0"/>
        <c:axId val="37544320"/>
        <c:axId val="37546240"/>
      </c:lineChart>
      <c:dateAx>
        <c:axId val="37544320"/>
        <c:scaling>
          <c:orientation val="minMax"/>
        </c:scaling>
        <c:delete val="1"/>
        <c:axPos val="b"/>
        <c:numFmt formatCode="ge" sourceLinked="1"/>
        <c:majorTickMark val="none"/>
        <c:minorTickMark val="none"/>
        <c:tickLblPos val="none"/>
        <c:crossAx val="37546240"/>
        <c:crosses val="autoZero"/>
        <c:auto val="1"/>
        <c:lblOffset val="100"/>
        <c:baseTimeUnit val="years"/>
      </c:dateAx>
      <c:valAx>
        <c:axId val="37546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544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0</c:v>
                </c:pt>
                <c:pt idx="1">
                  <c:v>0</c:v>
                </c:pt>
                <c:pt idx="2">
                  <c:v>0</c:v>
                </c:pt>
                <c:pt idx="3">
                  <c:v>97.97</c:v>
                </c:pt>
                <c:pt idx="4">
                  <c:v>55.48</c:v>
                </c:pt>
              </c:numCache>
            </c:numRef>
          </c:val>
          <c:extLst xmlns:c16r2="http://schemas.microsoft.com/office/drawing/2015/06/chart">
            <c:ext xmlns:c16="http://schemas.microsoft.com/office/drawing/2014/chart" uri="{C3380CC4-5D6E-409C-BE32-E72D297353CC}">
              <c16:uniqueId val="{00000000-1057-4B4C-A8DC-14470795CCD3}"/>
            </c:ext>
          </c:extLst>
        </c:ser>
        <c:dLbls>
          <c:showLegendKey val="0"/>
          <c:showVal val="0"/>
          <c:showCatName val="0"/>
          <c:showSerName val="0"/>
          <c:showPercent val="0"/>
          <c:showBubbleSize val="0"/>
        </c:dLbls>
        <c:gapWidth val="150"/>
        <c:axId val="36568448"/>
        <c:axId val="37168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057-4B4C-A8DC-14470795CCD3}"/>
            </c:ext>
          </c:extLst>
        </c:ser>
        <c:dLbls>
          <c:showLegendKey val="0"/>
          <c:showVal val="0"/>
          <c:showCatName val="0"/>
          <c:showSerName val="0"/>
          <c:showPercent val="0"/>
          <c:showBubbleSize val="0"/>
        </c:dLbls>
        <c:marker val="1"/>
        <c:smooth val="0"/>
        <c:axId val="36568448"/>
        <c:axId val="37168640"/>
      </c:lineChart>
      <c:dateAx>
        <c:axId val="36568448"/>
        <c:scaling>
          <c:orientation val="minMax"/>
        </c:scaling>
        <c:delete val="1"/>
        <c:axPos val="b"/>
        <c:numFmt formatCode="ge" sourceLinked="1"/>
        <c:majorTickMark val="none"/>
        <c:minorTickMark val="none"/>
        <c:tickLblPos val="none"/>
        <c:crossAx val="37168640"/>
        <c:crosses val="autoZero"/>
        <c:auto val="1"/>
        <c:lblOffset val="100"/>
        <c:baseTimeUnit val="years"/>
      </c:dateAx>
      <c:valAx>
        <c:axId val="37168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568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A96-49C6-A892-1C19483C9434}"/>
            </c:ext>
          </c:extLst>
        </c:ser>
        <c:dLbls>
          <c:showLegendKey val="0"/>
          <c:showVal val="0"/>
          <c:showCatName val="0"/>
          <c:showSerName val="0"/>
          <c:showPercent val="0"/>
          <c:showBubbleSize val="0"/>
        </c:dLbls>
        <c:gapWidth val="150"/>
        <c:axId val="37208064"/>
        <c:axId val="37209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A96-49C6-A892-1C19483C9434}"/>
            </c:ext>
          </c:extLst>
        </c:ser>
        <c:dLbls>
          <c:showLegendKey val="0"/>
          <c:showVal val="0"/>
          <c:showCatName val="0"/>
          <c:showSerName val="0"/>
          <c:showPercent val="0"/>
          <c:showBubbleSize val="0"/>
        </c:dLbls>
        <c:marker val="1"/>
        <c:smooth val="0"/>
        <c:axId val="37208064"/>
        <c:axId val="37209984"/>
      </c:lineChart>
      <c:dateAx>
        <c:axId val="37208064"/>
        <c:scaling>
          <c:orientation val="minMax"/>
        </c:scaling>
        <c:delete val="1"/>
        <c:axPos val="b"/>
        <c:numFmt formatCode="ge" sourceLinked="1"/>
        <c:majorTickMark val="none"/>
        <c:minorTickMark val="none"/>
        <c:tickLblPos val="none"/>
        <c:crossAx val="37209984"/>
        <c:crosses val="autoZero"/>
        <c:auto val="1"/>
        <c:lblOffset val="100"/>
        <c:baseTimeUnit val="years"/>
      </c:dateAx>
      <c:valAx>
        <c:axId val="37209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208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3A3-4A4F-89AF-57F5634DE560}"/>
            </c:ext>
          </c:extLst>
        </c:ser>
        <c:dLbls>
          <c:showLegendKey val="0"/>
          <c:showVal val="0"/>
          <c:showCatName val="0"/>
          <c:showSerName val="0"/>
          <c:showPercent val="0"/>
          <c:showBubbleSize val="0"/>
        </c:dLbls>
        <c:gapWidth val="150"/>
        <c:axId val="37585280"/>
        <c:axId val="37587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3A3-4A4F-89AF-57F5634DE560}"/>
            </c:ext>
          </c:extLst>
        </c:ser>
        <c:dLbls>
          <c:showLegendKey val="0"/>
          <c:showVal val="0"/>
          <c:showCatName val="0"/>
          <c:showSerName val="0"/>
          <c:showPercent val="0"/>
          <c:showBubbleSize val="0"/>
        </c:dLbls>
        <c:marker val="1"/>
        <c:smooth val="0"/>
        <c:axId val="37585280"/>
        <c:axId val="37587200"/>
      </c:lineChart>
      <c:dateAx>
        <c:axId val="37585280"/>
        <c:scaling>
          <c:orientation val="minMax"/>
        </c:scaling>
        <c:delete val="1"/>
        <c:axPos val="b"/>
        <c:numFmt formatCode="ge" sourceLinked="1"/>
        <c:majorTickMark val="none"/>
        <c:minorTickMark val="none"/>
        <c:tickLblPos val="none"/>
        <c:crossAx val="37587200"/>
        <c:crosses val="autoZero"/>
        <c:auto val="1"/>
        <c:lblOffset val="100"/>
        <c:baseTimeUnit val="years"/>
      </c:dateAx>
      <c:valAx>
        <c:axId val="37587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585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A18-4D8C-9DB0-FFCC09EB2514}"/>
            </c:ext>
          </c:extLst>
        </c:ser>
        <c:dLbls>
          <c:showLegendKey val="0"/>
          <c:showVal val="0"/>
          <c:showCatName val="0"/>
          <c:showSerName val="0"/>
          <c:showPercent val="0"/>
          <c:showBubbleSize val="0"/>
        </c:dLbls>
        <c:gapWidth val="150"/>
        <c:axId val="37616256"/>
        <c:axId val="37634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A18-4D8C-9DB0-FFCC09EB2514}"/>
            </c:ext>
          </c:extLst>
        </c:ser>
        <c:dLbls>
          <c:showLegendKey val="0"/>
          <c:showVal val="0"/>
          <c:showCatName val="0"/>
          <c:showSerName val="0"/>
          <c:showPercent val="0"/>
          <c:showBubbleSize val="0"/>
        </c:dLbls>
        <c:marker val="1"/>
        <c:smooth val="0"/>
        <c:axId val="37616256"/>
        <c:axId val="37634816"/>
      </c:lineChart>
      <c:dateAx>
        <c:axId val="37616256"/>
        <c:scaling>
          <c:orientation val="minMax"/>
        </c:scaling>
        <c:delete val="1"/>
        <c:axPos val="b"/>
        <c:numFmt formatCode="ge" sourceLinked="1"/>
        <c:majorTickMark val="none"/>
        <c:minorTickMark val="none"/>
        <c:tickLblPos val="none"/>
        <c:crossAx val="37634816"/>
        <c:crosses val="autoZero"/>
        <c:auto val="1"/>
        <c:lblOffset val="100"/>
        <c:baseTimeUnit val="years"/>
      </c:dateAx>
      <c:valAx>
        <c:axId val="37634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616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FB8-4382-8857-56A055B685ED}"/>
            </c:ext>
          </c:extLst>
        </c:ser>
        <c:dLbls>
          <c:showLegendKey val="0"/>
          <c:showVal val="0"/>
          <c:showCatName val="0"/>
          <c:showSerName val="0"/>
          <c:showPercent val="0"/>
          <c:showBubbleSize val="0"/>
        </c:dLbls>
        <c:gapWidth val="150"/>
        <c:axId val="37657984"/>
        <c:axId val="37668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FB8-4382-8857-56A055B685ED}"/>
            </c:ext>
          </c:extLst>
        </c:ser>
        <c:dLbls>
          <c:showLegendKey val="0"/>
          <c:showVal val="0"/>
          <c:showCatName val="0"/>
          <c:showSerName val="0"/>
          <c:showPercent val="0"/>
          <c:showBubbleSize val="0"/>
        </c:dLbls>
        <c:marker val="1"/>
        <c:smooth val="0"/>
        <c:axId val="37657984"/>
        <c:axId val="37668352"/>
      </c:lineChart>
      <c:dateAx>
        <c:axId val="37657984"/>
        <c:scaling>
          <c:orientation val="minMax"/>
        </c:scaling>
        <c:delete val="1"/>
        <c:axPos val="b"/>
        <c:numFmt formatCode="ge" sourceLinked="1"/>
        <c:majorTickMark val="none"/>
        <c:minorTickMark val="none"/>
        <c:tickLblPos val="none"/>
        <c:crossAx val="37668352"/>
        <c:crosses val="autoZero"/>
        <c:auto val="1"/>
        <c:lblOffset val="100"/>
        <c:baseTimeUnit val="years"/>
      </c:dateAx>
      <c:valAx>
        <c:axId val="37668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657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0</c:v>
                </c:pt>
                <c:pt idx="1">
                  <c:v>0</c:v>
                </c:pt>
                <c:pt idx="2">
                  <c:v>0</c:v>
                </c:pt>
                <c:pt idx="3">
                  <c:v>6990.67</c:v>
                </c:pt>
                <c:pt idx="4" formatCode="#,##0.00;&quot;△&quot;#,##0.00">
                  <c:v>0</c:v>
                </c:pt>
              </c:numCache>
            </c:numRef>
          </c:val>
          <c:extLst xmlns:c16r2="http://schemas.microsoft.com/office/drawing/2015/06/chart">
            <c:ext xmlns:c16="http://schemas.microsoft.com/office/drawing/2014/chart" uri="{C3380CC4-5D6E-409C-BE32-E72D297353CC}">
              <c16:uniqueId val="{00000000-E7E0-4CF9-AA45-47B4C4CA88E1}"/>
            </c:ext>
          </c:extLst>
        </c:ser>
        <c:dLbls>
          <c:showLegendKey val="0"/>
          <c:showVal val="0"/>
          <c:showCatName val="0"/>
          <c:showSerName val="0"/>
          <c:showPercent val="0"/>
          <c:showBubbleSize val="0"/>
        </c:dLbls>
        <c:gapWidth val="150"/>
        <c:axId val="37314560"/>
        <c:axId val="37316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974.93</c:v>
                </c:pt>
                <c:pt idx="4">
                  <c:v>855.8</c:v>
                </c:pt>
              </c:numCache>
            </c:numRef>
          </c:val>
          <c:smooth val="0"/>
          <c:extLst xmlns:c16r2="http://schemas.microsoft.com/office/drawing/2015/06/chart">
            <c:ext xmlns:c16="http://schemas.microsoft.com/office/drawing/2014/chart" uri="{C3380CC4-5D6E-409C-BE32-E72D297353CC}">
              <c16:uniqueId val="{00000001-E7E0-4CF9-AA45-47B4C4CA88E1}"/>
            </c:ext>
          </c:extLst>
        </c:ser>
        <c:dLbls>
          <c:showLegendKey val="0"/>
          <c:showVal val="0"/>
          <c:showCatName val="0"/>
          <c:showSerName val="0"/>
          <c:showPercent val="0"/>
          <c:showBubbleSize val="0"/>
        </c:dLbls>
        <c:marker val="1"/>
        <c:smooth val="0"/>
        <c:axId val="37314560"/>
        <c:axId val="37316480"/>
      </c:lineChart>
      <c:dateAx>
        <c:axId val="37314560"/>
        <c:scaling>
          <c:orientation val="minMax"/>
        </c:scaling>
        <c:delete val="1"/>
        <c:axPos val="b"/>
        <c:numFmt formatCode="ge" sourceLinked="1"/>
        <c:majorTickMark val="none"/>
        <c:minorTickMark val="none"/>
        <c:tickLblPos val="none"/>
        <c:crossAx val="37316480"/>
        <c:crosses val="autoZero"/>
        <c:auto val="1"/>
        <c:lblOffset val="100"/>
        <c:baseTimeUnit val="years"/>
      </c:dateAx>
      <c:valAx>
        <c:axId val="37316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314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0</c:v>
                </c:pt>
                <c:pt idx="1">
                  <c:v>0</c:v>
                </c:pt>
                <c:pt idx="2">
                  <c:v>0</c:v>
                </c:pt>
                <c:pt idx="3">
                  <c:v>64.22</c:v>
                </c:pt>
                <c:pt idx="4">
                  <c:v>43.23</c:v>
                </c:pt>
              </c:numCache>
            </c:numRef>
          </c:val>
          <c:extLst xmlns:c16r2="http://schemas.microsoft.com/office/drawing/2015/06/chart">
            <c:ext xmlns:c16="http://schemas.microsoft.com/office/drawing/2014/chart" uri="{C3380CC4-5D6E-409C-BE32-E72D297353CC}">
              <c16:uniqueId val="{00000000-CEDB-437F-AA80-5005EEF6BC3B}"/>
            </c:ext>
          </c:extLst>
        </c:ser>
        <c:dLbls>
          <c:showLegendKey val="0"/>
          <c:showVal val="0"/>
          <c:showCatName val="0"/>
          <c:showSerName val="0"/>
          <c:showPercent val="0"/>
          <c:showBubbleSize val="0"/>
        </c:dLbls>
        <c:gapWidth val="150"/>
        <c:axId val="37353728"/>
        <c:axId val="373640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55.32</c:v>
                </c:pt>
                <c:pt idx="4">
                  <c:v>59.8</c:v>
                </c:pt>
              </c:numCache>
            </c:numRef>
          </c:val>
          <c:smooth val="0"/>
          <c:extLst xmlns:c16r2="http://schemas.microsoft.com/office/drawing/2015/06/chart">
            <c:ext xmlns:c16="http://schemas.microsoft.com/office/drawing/2014/chart" uri="{C3380CC4-5D6E-409C-BE32-E72D297353CC}">
              <c16:uniqueId val="{00000001-CEDB-437F-AA80-5005EEF6BC3B}"/>
            </c:ext>
          </c:extLst>
        </c:ser>
        <c:dLbls>
          <c:showLegendKey val="0"/>
          <c:showVal val="0"/>
          <c:showCatName val="0"/>
          <c:showSerName val="0"/>
          <c:showPercent val="0"/>
          <c:showBubbleSize val="0"/>
        </c:dLbls>
        <c:marker val="1"/>
        <c:smooth val="0"/>
        <c:axId val="37353728"/>
        <c:axId val="37364096"/>
      </c:lineChart>
      <c:dateAx>
        <c:axId val="37353728"/>
        <c:scaling>
          <c:orientation val="minMax"/>
        </c:scaling>
        <c:delete val="1"/>
        <c:axPos val="b"/>
        <c:numFmt formatCode="ge" sourceLinked="1"/>
        <c:majorTickMark val="none"/>
        <c:minorTickMark val="none"/>
        <c:tickLblPos val="none"/>
        <c:crossAx val="37364096"/>
        <c:crosses val="autoZero"/>
        <c:auto val="1"/>
        <c:lblOffset val="100"/>
        <c:baseTimeUnit val="years"/>
      </c:dateAx>
      <c:valAx>
        <c:axId val="37364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353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0</c:v>
                </c:pt>
                <c:pt idx="1">
                  <c:v>0</c:v>
                </c:pt>
                <c:pt idx="2">
                  <c:v>0</c:v>
                </c:pt>
                <c:pt idx="3">
                  <c:v>190.04</c:v>
                </c:pt>
                <c:pt idx="4">
                  <c:v>291.35000000000002</c:v>
                </c:pt>
              </c:numCache>
            </c:numRef>
          </c:val>
          <c:extLst xmlns:c16r2="http://schemas.microsoft.com/office/drawing/2015/06/chart">
            <c:ext xmlns:c16="http://schemas.microsoft.com/office/drawing/2014/chart" uri="{C3380CC4-5D6E-409C-BE32-E72D297353CC}">
              <c16:uniqueId val="{00000000-DECF-4C2F-9D36-0E06847426BC}"/>
            </c:ext>
          </c:extLst>
        </c:ser>
        <c:dLbls>
          <c:showLegendKey val="0"/>
          <c:showVal val="0"/>
          <c:showCatName val="0"/>
          <c:showSerName val="0"/>
          <c:showPercent val="0"/>
          <c:showBubbleSize val="0"/>
        </c:dLbls>
        <c:gapWidth val="150"/>
        <c:axId val="37386880"/>
        <c:axId val="37401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283.17</c:v>
                </c:pt>
                <c:pt idx="4">
                  <c:v>263.76</c:v>
                </c:pt>
              </c:numCache>
            </c:numRef>
          </c:val>
          <c:smooth val="0"/>
          <c:extLst xmlns:c16r2="http://schemas.microsoft.com/office/drawing/2015/06/chart">
            <c:ext xmlns:c16="http://schemas.microsoft.com/office/drawing/2014/chart" uri="{C3380CC4-5D6E-409C-BE32-E72D297353CC}">
              <c16:uniqueId val="{00000001-DECF-4C2F-9D36-0E06847426BC}"/>
            </c:ext>
          </c:extLst>
        </c:ser>
        <c:dLbls>
          <c:showLegendKey val="0"/>
          <c:showVal val="0"/>
          <c:showCatName val="0"/>
          <c:showSerName val="0"/>
          <c:showPercent val="0"/>
          <c:showBubbleSize val="0"/>
        </c:dLbls>
        <c:marker val="1"/>
        <c:smooth val="0"/>
        <c:axId val="37386880"/>
        <c:axId val="37401344"/>
      </c:lineChart>
      <c:dateAx>
        <c:axId val="37386880"/>
        <c:scaling>
          <c:orientation val="minMax"/>
        </c:scaling>
        <c:delete val="1"/>
        <c:axPos val="b"/>
        <c:numFmt formatCode="ge" sourceLinked="1"/>
        <c:majorTickMark val="none"/>
        <c:minorTickMark val="none"/>
        <c:tickLblPos val="none"/>
        <c:crossAx val="37401344"/>
        <c:crosses val="autoZero"/>
        <c:auto val="1"/>
        <c:lblOffset val="100"/>
        <c:baseTimeUnit val="years"/>
      </c:dateAx>
      <c:valAx>
        <c:axId val="37401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386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【814.89】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【85.49】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【255.52】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view="pageBreakPreview" zoomScale="80" zoomScaleNormal="75" zoomScaleSheetLayoutView="80" workbookViewId="0">
      <selection activeCell="B2" sqref="B2:BZ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福島県　広野町</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農業集落排水</v>
      </c>
      <c r="Q8" s="47"/>
      <c r="R8" s="47"/>
      <c r="S8" s="47"/>
      <c r="T8" s="47"/>
      <c r="U8" s="47"/>
      <c r="V8" s="47"/>
      <c r="W8" s="47" t="str">
        <f>データ!L6</f>
        <v>F2</v>
      </c>
      <c r="X8" s="47"/>
      <c r="Y8" s="47"/>
      <c r="Z8" s="47"/>
      <c r="AA8" s="47"/>
      <c r="AB8" s="47"/>
      <c r="AC8" s="47"/>
      <c r="AD8" s="48" t="str">
        <f>データ!$M$6</f>
        <v>非設置</v>
      </c>
      <c r="AE8" s="48"/>
      <c r="AF8" s="48"/>
      <c r="AG8" s="48"/>
      <c r="AH8" s="48"/>
      <c r="AI8" s="48"/>
      <c r="AJ8" s="48"/>
      <c r="AK8" s="3"/>
      <c r="AL8" s="49">
        <f>データ!S6</f>
        <v>4899</v>
      </c>
      <c r="AM8" s="49"/>
      <c r="AN8" s="49"/>
      <c r="AO8" s="49"/>
      <c r="AP8" s="49"/>
      <c r="AQ8" s="49"/>
      <c r="AR8" s="49"/>
      <c r="AS8" s="49"/>
      <c r="AT8" s="44">
        <f>データ!T6</f>
        <v>58.69</v>
      </c>
      <c r="AU8" s="44"/>
      <c r="AV8" s="44"/>
      <c r="AW8" s="44"/>
      <c r="AX8" s="44"/>
      <c r="AY8" s="44"/>
      <c r="AZ8" s="44"/>
      <c r="BA8" s="44"/>
      <c r="BB8" s="44">
        <f>データ!U6</f>
        <v>83.47</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8.67</v>
      </c>
      <c r="Q10" s="44"/>
      <c r="R10" s="44"/>
      <c r="S10" s="44"/>
      <c r="T10" s="44"/>
      <c r="U10" s="44"/>
      <c r="V10" s="44"/>
      <c r="W10" s="44">
        <f>データ!Q6</f>
        <v>102.93</v>
      </c>
      <c r="X10" s="44"/>
      <c r="Y10" s="44"/>
      <c r="Z10" s="44"/>
      <c r="AA10" s="44"/>
      <c r="AB10" s="44"/>
      <c r="AC10" s="44"/>
      <c r="AD10" s="49">
        <f>データ!R6</f>
        <v>2430</v>
      </c>
      <c r="AE10" s="49"/>
      <c r="AF10" s="49"/>
      <c r="AG10" s="49"/>
      <c r="AH10" s="49"/>
      <c r="AI10" s="49"/>
      <c r="AJ10" s="49"/>
      <c r="AK10" s="2"/>
      <c r="AL10" s="49">
        <f>データ!V6</f>
        <v>418</v>
      </c>
      <c r="AM10" s="49"/>
      <c r="AN10" s="49"/>
      <c r="AO10" s="49"/>
      <c r="AP10" s="49"/>
      <c r="AQ10" s="49"/>
      <c r="AR10" s="49"/>
      <c r="AS10" s="49"/>
      <c r="AT10" s="44">
        <f>データ!W6</f>
        <v>0.61</v>
      </c>
      <c r="AU10" s="44"/>
      <c r="AV10" s="44"/>
      <c r="AW10" s="44"/>
      <c r="AX10" s="44"/>
      <c r="AY10" s="44"/>
      <c r="AZ10" s="44"/>
      <c r="BA10" s="44"/>
      <c r="BB10" s="44">
        <f>データ!X6</f>
        <v>685.25</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125</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123</v>
      </c>
      <c r="BM47" s="69"/>
      <c r="BN47" s="69"/>
      <c r="BO47" s="69"/>
      <c r="BP47" s="69"/>
      <c r="BQ47" s="69"/>
      <c r="BR47" s="69"/>
      <c r="BS47" s="69"/>
      <c r="BT47" s="69"/>
      <c r="BU47" s="69"/>
      <c r="BV47" s="69"/>
      <c r="BW47" s="69"/>
      <c r="BX47" s="69"/>
      <c r="BY47" s="69"/>
      <c r="BZ47" s="7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15">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124</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【814.89】</v>
      </c>
      <c r="I86" s="25" t="str">
        <f>データ!CA6</f>
        <v>【60.64】</v>
      </c>
      <c r="J86" s="25" t="str">
        <f>データ!CL6</f>
        <v>【255.52】</v>
      </c>
      <c r="K86" s="25" t="str">
        <f>データ!CW6</f>
        <v>【52.49】</v>
      </c>
      <c r="L86" s="25" t="str">
        <f>データ!DH6</f>
        <v>【85.49】</v>
      </c>
      <c r="M86" s="25" t="s">
        <v>56</v>
      </c>
      <c r="N86" s="25" t="s">
        <v>55</v>
      </c>
      <c r="O86" s="25" t="str">
        <f>データ!EO6</f>
        <v>【0.11】</v>
      </c>
    </row>
  </sheetData>
  <sheetProtection algorithmName="SHA-512" hashValue="D9crGpVIGktOuqrPV6aa2WjTDsN0UZDMTzjtRDm81Et4c+zLtR7JSkw7JR/Fya0024jqGsgkWG8/B/6xuZBouw==" saltValue="VNCJZzmDwJaoi6d2GTXF4g=="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75418</v>
      </c>
      <c r="D6" s="32">
        <f t="shared" si="3"/>
        <v>47</v>
      </c>
      <c r="E6" s="32">
        <f t="shared" si="3"/>
        <v>17</v>
      </c>
      <c r="F6" s="32">
        <f t="shared" si="3"/>
        <v>5</v>
      </c>
      <c r="G6" s="32">
        <f t="shared" si="3"/>
        <v>0</v>
      </c>
      <c r="H6" s="32" t="str">
        <f t="shared" si="3"/>
        <v>福島県　広野町</v>
      </c>
      <c r="I6" s="32" t="str">
        <f t="shared" si="3"/>
        <v>法非適用</v>
      </c>
      <c r="J6" s="32" t="str">
        <f t="shared" si="3"/>
        <v>下水道事業</v>
      </c>
      <c r="K6" s="32" t="str">
        <f t="shared" si="3"/>
        <v>農業集落排水</v>
      </c>
      <c r="L6" s="32" t="str">
        <f t="shared" si="3"/>
        <v>F2</v>
      </c>
      <c r="M6" s="32" t="str">
        <f t="shared" si="3"/>
        <v>非設置</v>
      </c>
      <c r="N6" s="33" t="str">
        <f t="shared" si="3"/>
        <v>-</v>
      </c>
      <c r="O6" s="33" t="str">
        <f t="shared" si="3"/>
        <v>該当数値なし</v>
      </c>
      <c r="P6" s="33">
        <f t="shared" si="3"/>
        <v>8.67</v>
      </c>
      <c r="Q6" s="33">
        <f t="shared" si="3"/>
        <v>102.93</v>
      </c>
      <c r="R6" s="33">
        <f t="shared" si="3"/>
        <v>2430</v>
      </c>
      <c r="S6" s="33">
        <f t="shared" si="3"/>
        <v>4899</v>
      </c>
      <c r="T6" s="33">
        <f t="shared" si="3"/>
        <v>58.69</v>
      </c>
      <c r="U6" s="33">
        <f t="shared" si="3"/>
        <v>83.47</v>
      </c>
      <c r="V6" s="33">
        <f t="shared" si="3"/>
        <v>418</v>
      </c>
      <c r="W6" s="33">
        <f t="shared" si="3"/>
        <v>0.61</v>
      </c>
      <c r="X6" s="33">
        <f t="shared" si="3"/>
        <v>685.25</v>
      </c>
      <c r="Y6" s="34" t="str">
        <f>IF(Y7="",NA(),Y7)</f>
        <v>-</v>
      </c>
      <c r="Z6" s="34" t="str">
        <f t="shared" ref="Z6:AH6" si="4">IF(Z7="",NA(),Z7)</f>
        <v>-</v>
      </c>
      <c r="AA6" s="34" t="str">
        <f t="shared" si="4"/>
        <v>-</v>
      </c>
      <c r="AB6" s="34">
        <f t="shared" si="4"/>
        <v>97.97</v>
      </c>
      <c r="AC6" s="34">
        <f t="shared" si="4"/>
        <v>55.48</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t="str">
        <f>IF(BF7="",NA(),BF7)</f>
        <v>-</v>
      </c>
      <c r="BG6" s="34" t="str">
        <f t="shared" ref="BG6:BO6" si="7">IF(BG7="",NA(),BG7)</f>
        <v>-</v>
      </c>
      <c r="BH6" s="34" t="str">
        <f t="shared" si="7"/>
        <v>-</v>
      </c>
      <c r="BI6" s="34">
        <f t="shared" si="7"/>
        <v>6990.67</v>
      </c>
      <c r="BJ6" s="33">
        <f t="shared" si="7"/>
        <v>0</v>
      </c>
      <c r="BK6" s="34" t="str">
        <f t="shared" si="7"/>
        <v>-</v>
      </c>
      <c r="BL6" s="34" t="str">
        <f t="shared" si="7"/>
        <v>-</v>
      </c>
      <c r="BM6" s="34" t="str">
        <f t="shared" si="7"/>
        <v>-</v>
      </c>
      <c r="BN6" s="34">
        <f t="shared" si="7"/>
        <v>974.93</v>
      </c>
      <c r="BO6" s="34">
        <f t="shared" si="7"/>
        <v>855.8</v>
      </c>
      <c r="BP6" s="33" t="str">
        <f>IF(BP7="","",IF(BP7="-","【-】","【"&amp;SUBSTITUTE(TEXT(BP7,"#,##0.00"),"-","△")&amp;"】"))</f>
        <v>【814.89】</v>
      </c>
      <c r="BQ6" s="34" t="str">
        <f>IF(BQ7="",NA(),BQ7)</f>
        <v>-</v>
      </c>
      <c r="BR6" s="34" t="str">
        <f t="shared" ref="BR6:BZ6" si="8">IF(BR7="",NA(),BR7)</f>
        <v>-</v>
      </c>
      <c r="BS6" s="34" t="str">
        <f t="shared" si="8"/>
        <v>-</v>
      </c>
      <c r="BT6" s="34">
        <f t="shared" si="8"/>
        <v>64.22</v>
      </c>
      <c r="BU6" s="34">
        <f t="shared" si="8"/>
        <v>43.23</v>
      </c>
      <c r="BV6" s="34" t="str">
        <f t="shared" si="8"/>
        <v>-</v>
      </c>
      <c r="BW6" s="34" t="str">
        <f t="shared" si="8"/>
        <v>-</v>
      </c>
      <c r="BX6" s="34" t="str">
        <f t="shared" si="8"/>
        <v>-</v>
      </c>
      <c r="BY6" s="34">
        <f t="shared" si="8"/>
        <v>55.32</v>
      </c>
      <c r="BZ6" s="34">
        <f t="shared" si="8"/>
        <v>59.8</v>
      </c>
      <c r="CA6" s="33" t="str">
        <f>IF(CA7="","",IF(CA7="-","【-】","【"&amp;SUBSTITUTE(TEXT(CA7,"#,##0.00"),"-","△")&amp;"】"))</f>
        <v>【60.64】</v>
      </c>
      <c r="CB6" s="34" t="str">
        <f>IF(CB7="",NA(),CB7)</f>
        <v>-</v>
      </c>
      <c r="CC6" s="34" t="str">
        <f t="shared" ref="CC6:CK6" si="9">IF(CC7="",NA(),CC7)</f>
        <v>-</v>
      </c>
      <c r="CD6" s="34" t="str">
        <f t="shared" si="9"/>
        <v>-</v>
      </c>
      <c r="CE6" s="34">
        <f t="shared" si="9"/>
        <v>190.04</v>
      </c>
      <c r="CF6" s="34">
        <f t="shared" si="9"/>
        <v>291.35000000000002</v>
      </c>
      <c r="CG6" s="34" t="str">
        <f t="shared" si="9"/>
        <v>-</v>
      </c>
      <c r="CH6" s="34" t="str">
        <f t="shared" si="9"/>
        <v>-</v>
      </c>
      <c r="CI6" s="34" t="str">
        <f t="shared" si="9"/>
        <v>-</v>
      </c>
      <c r="CJ6" s="34">
        <f t="shared" si="9"/>
        <v>283.17</v>
      </c>
      <c r="CK6" s="34">
        <f t="shared" si="9"/>
        <v>263.76</v>
      </c>
      <c r="CL6" s="33" t="str">
        <f>IF(CL7="","",IF(CL7="-","【-】","【"&amp;SUBSTITUTE(TEXT(CL7,"#,##0.00"),"-","△")&amp;"】"))</f>
        <v>【255.52】</v>
      </c>
      <c r="CM6" s="34" t="str">
        <f>IF(CM7="",NA(),CM7)</f>
        <v>-</v>
      </c>
      <c r="CN6" s="34" t="str">
        <f t="shared" ref="CN6:CV6" si="10">IF(CN7="",NA(),CN7)</f>
        <v>-</v>
      </c>
      <c r="CO6" s="34" t="str">
        <f t="shared" si="10"/>
        <v>-</v>
      </c>
      <c r="CP6" s="34">
        <f t="shared" si="10"/>
        <v>100</v>
      </c>
      <c r="CQ6" s="33">
        <f t="shared" si="10"/>
        <v>0</v>
      </c>
      <c r="CR6" s="34" t="str">
        <f t="shared" si="10"/>
        <v>-</v>
      </c>
      <c r="CS6" s="34" t="str">
        <f t="shared" si="10"/>
        <v>-</v>
      </c>
      <c r="CT6" s="34" t="str">
        <f t="shared" si="10"/>
        <v>-</v>
      </c>
      <c r="CU6" s="34">
        <f t="shared" si="10"/>
        <v>60.65</v>
      </c>
      <c r="CV6" s="34">
        <f t="shared" si="10"/>
        <v>51.75</v>
      </c>
      <c r="CW6" s="33" t="str">
        <f>IF(CW7="","",IF(CW7="-","【-】","【"&amp;SUBSTITUTE(TEXT(CW7,"#,##0.00"),"-","△")&amp;"】"))</f>
        <v>【52.49】</v>
      </c>
      <c r="CX6" s="34" t="str">
        <f>IF(CX7="",NA(),CX7)</f>
        <v>-</v>
      </c>
      <c r="CY6" s="34" t="str">
        <f t="shared" ref="CY6:DG6" si="11">IF(CY7="",NA(),CY7)</f>
        <v>-</v>
      </c>
      <c r="CZ6" s="34" t="str">
        <f t="shared" si="11"/>
        <v>-</v>
      </c>
      <c r="DA6" s="34">
        <f t="shared" si="11"/>
        <v>88.74</v>
      </c>
      <c r="DB6" s="34">
        <f t="shared" si="11"/>
        <v>88.28</v>
      </c>
      <c r="DC6" s="34" t="str">
        <f t="shared" si="11"/>
        <v>-</v>
      </c>
      <c r="DD6" s="34" t="str">
        <f t="shared" si="11"/>
        <v>-</v>
      </c>
      <c r="DE6" s="34" t="str">
        <f t="shared" si="11"/>
        <v>-</v>
      </c>
      <c r="DF6" s="34">
        <f t="shared" si="11"/>
        <v>84.58</v>
      </c>
      <c r="DG6" s="34">
        <f t="shared" si="11"/>
        <v>84.84</v>
      </c>
      <c r="DH6" s="33" t="str">
        <f>IF(DH7="","",IF(DH7="-","【-】","【"&amp;SUBSTITUTE(TEXT(DH7,"#,##0.00"),"-","△")&amp;"】"))</f>
        <v>【85.49】</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4" t="str">
        <f>IF(EE7="",NA(),EE7)</f>
        <v>-</v>
      </c>
      <c r="EF6" s="34" t="str">
        <f t="shared" ref="EF6:EN6" si="14">IF(EF7="",NA(),EF7)</f>
        <v>-</v>
      </c>
      <c r="EG6" s="34" t="str">
        <f t="shared" si="14"/>
        <v>-</v>
      </c>
      <c r="EH6" s="33">
        <f t="shared" si="14"/>
        <v>0</v>
      </c>
      <c r="EI6" s="33">
        <f t="shared" si="14"/>
        <v>0</v>
      </c>
      <c r="EJ6" s="34" t="str">
        <f t="shared" si="14"/>
        <v>-</v>
      </c>
      <c r="EK6" s="34" t="str">
        <f t="shared" si="14"/>
        <v>-</v>
      </c>
      <c r="EL6" s="34" t="str">
        <f t="shared" si="14"/>
        <v>-</v>
      </c>
      <c r="EM6" s="34">
        <f t="shared" si="14"/>
        <v>2.0499999999999998</v>
      </c>
      <c r="EN6" s="34">
        <f t="shared" si="14"/>
        <v>0.01</v>
      </c>
      <c r="EO6" s="33" t="str">
        <f>IF(EO7="","",IF(EO7="-","【-】","【"&amp;SUBSTITUTE(TEXT(EO7,"#,##0.00"),"-","△")&amp;"】"))</f>
        <v>【0.11】</v>
      </c>
    </row>
    <row r="7" spans="1:145" s="35" customFormat="1" x14ac:dyDescent="0.15">
      <c r="A7" s="27"/>
      <c r="B7" s="36">
        <v>2017</v>
      </c>
      <c r="C7" s="36">
        <v>75418</v>
      </c>
      <c r="D7" s="36">
        <v>47</v>
      </c>
      <c r="E7" s="36">
        <v>17</v>
      </c>
      <c r="F7" s="36">
        <v>5</v>
      </c>
      <c r="G7" s="36">
        <v>0</v>
      </c>
      <c r="H7" s="36" t="s">
        <v>110</v>
      </c>
      <c r="I7" s="36" t="s">
        <v>111</v>
      </c>
      <c r="J7" s="36" t="s">
        <v>112</v>
      </c>
      <c r="K7" s="36" t="s">
        <v>113</v>
      </c>
      <c r="L7" s="36" t="s">
        <v>114</v>
      </c>
      <c r="M7" s="36" t="s">
        <v>115</v>
      </c>
      <c r="N7" s="37" t="s">
        <v>116</v>
      </c>
      <c r="O7" s="37" t="s">
        <v>117</v>
      </c>
      <c r="P7" s="37">
        <v>8.67</v>
      </c>
      <c r="Q7" s="37">
        <v>102.93</v>
      </c>
      <c r="R7" s="37">
        <v>2430</v>
      </c>
      <c r="S7" s="37">
        <v>4899</v>
      </c>
      <c r="T7" s="37">
        <v>58.69</v>
      </c>
      <c r="U7" s="37">
        <v>83.47</v>
      </c>
      <c r="V7" s="37">
        <v>418</v>
      </c>
      <c r="W7" s="37">
        <v>0.61</v>
      </c>
      <c r="X7" s="37">
        <v>685.25</v>
      </c>
      <c r="Y7" s="37" t="s">
        <v>116</v>
      </c>
      <c r="Z7" s="37" t="s">
        <v>116</v>
      </c>
      <c r="AA7" s="37" t="s">
        <v>116</v>
      </c>
      <c r="AB7" s="37">
        <v>97.97</v>
      </c>
      <c r="AC7" s="37">
        <v>55.48</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t="s">
        <v>116</v>
      </c>
      <c r="BG7" s="37" t="s">
        <v>116</v>
      </c>
      <c r="BH7" s="37" t="s">
        <v>116</v>
      </c>
      <c r="BI7" s="37">
        <v>6990.67</v>
      </c>
      <c r="BJ7" s="37">
        <v>0</v>
      </c>
      <c r="BK7" s="37" t="s">
        <v>116</v>
      </c>
      <c r="BL7" s="37" t="s">
        <v>116</v>
      </c>
      <c r="BM7" s="37" t="s">
        <v>116</v>
      </c>
      <c r="BN7" s="37">
        <v>974.93</v>
      </c>
      <c r="BO7" s="37">
        <v>855.8</v>
      </c>
      <c r="BP7" s="37">
        <v>814.89</v>
      </c>
      <c r="BQ7" s="37" t="s">
        <v>116</v>
      </c>
      <c r="BR7" s="37" t="s">
        <v>116</v>
      </c>
      <c r="BS7" s="37" t="s">
        <v>116</v>
      </c>
      <c r="BT7" s="37">
        <v>64.22</v>
      </c>
      <c r="BU7" s="37">
        <v>43.23</v>
      </c>
      <c r="BV7" s="37" t="s">
        <v>116</v>
      </c>
      <c r="BW7" s="37" t="s">
        <v>116</v>
      </c>
      <c r="BX7" s="37" t="s">
        <v>116</v>
      </c>
      <c r="BY7" s="37">
        <v>55.32</v>
      </c>
      <c r="BZ7" s="37">
        <v>59.8</v>
      </c>
      <c r="CA7" s="37">
        <v>60.64</v>
      </c>
      <c r="CB7" s="37" t="s">
        <v>116</v>
      </c>
      <c r="CC7" s="37" t="s">
        <v>116</v>
      </c>
      <c r="CD7" s="37" t="s">
        <v>116</v>
      </c>
      <c r="CE7" s="37">
        <v>190.04</v>
      </c>
      <c r="CF7" s="37">
        <v>291.35000000000002</v>
      </c>
      <c r="CG7" s="37" t="s">
        <v>116</v>
      </c>
      <c r="CH7" s="37" t="s">
        <v>116</v>
      </c>
      <c r="CI7" s="37" t="s">
        <v>116</v>
      </c>
      <c r="CJ7" s="37">
        <v>283.17</v>
      </c>
      <c r="CK7" s="37">
        <v>263.76</v>
      </c>
      <c r="CL7" s="37">
        <v>255.52</v>
      </c>
      <c r="CM7" s="37" t="s">
        <v>116</v>
      </c>
      <c r="CN7" s="37" t="s">
        <v>116</v>
      </c>
      <c r="CO7" s="37" t="s">
        <v>116</v>
      </c>
      <c r="CP7" s="37">
        <v>100</v>
      </c>
      <c r="CQ7" s="37">
        <v>0</v>
      </c>
      <c r="CR7" s="37" t="s">
        <v>116</v>
      </c>
      <c r="CS7" s="37" t="s">
        <v>116</v>
      </c>
      <c r="CT7" s="37" t="s">
        <v>116</v>
      </c>
      <c r="CU7" s="37">
        <v>60.65</v>
      </c>
      <c r="CV7" s="37">
        <v>51.75</v>
      </c>
      <c r="CW7" s="37">
        <v>52.49</v>
      </c>
      <c r="CX7" s="37" t="s">
        <v>116</v>
      </c>
      <c r="CY7" s="37" t="s">
        <v>116</v>
      </c>
      <c r="CZ7" s="37" t="s">
        <v>116</v>
      </c>
      <c r="DA7" s="37">
        <v>88.74</v>
      </c>
      <c r="DB7" s="37">
        <v>88.28</v>
      </c>
      <c r="DC7" s="37" t="s">
        <v>116</v>
      </c>
      <c r="DD7" s="37" t="s">
        <v>116</v>
      </c>
      <c r="DE7" s="37" t="s">
        <v>116</v>
      </c>
      <c r="DF7" s="37">
        <v>84.58</v>
      </c>
      <c r="DG7" s="37">
        <v>84.84</v>
      </c>
      <c r="DH7" s="37">
        <v>85.49</v>
      </c>
      <c r="DI7" s="37"/>
      <c r="DJ7" s="37"/>
      <c r="DK7" s="37"/>
      <c r="DL7" s="37"/>
      <c r="DM7" s="37"/>
      <c r="DN7" s="37"/>
      <c r="DO7" s="37"/>
      <c r="DP7" s="37"/>
      <c r="DQ7" s="37"/>
      <c r="DR7" s="37"/>
      <c r="DS7" s="37"/>
      <c r="DT7" s="37"/>
      <c r="DU7" s="37"/>
      <c r="DV7" s="37"/>
      <c r="DW7" s="37"/>
      <c r="DX7" s="37"/>
      <c r="DY7" s="37"/>
      <c r="DZ7" s="37"/>
      <c r="EA7" s="37"/>
      <c r="EB7" s="37"/>
      <c r="EC7" s="37"/>
      <c r="ED7" s="37"/>
      <c r="EE7" s="37" t="s">
        <v>116</v>
      </c>
      <c r="EF7" s="37" t="s">
        <v>116</v>
      </c>
      <c r="EG7" s="37" t="s">
        <v>116</v>
      </c>
      <c r="EH7" s="37">
        <v>0</v>
      </c>
      <c r="EI7" s="37">
        <v>0</v>
      </c>
      <c r="EJ7" s="37" t="s">
        <v>116</v>
      </c>
      <c r="EK7" s="37" t="s">
        <v>116</v>
      </c>
      <c r="EL7" s="37" t="s">
        <v>116</v>
      </c>
      <c r="EM7" s="37">
        <v>2.0499999999999998</v>
      </c>
      <c r="EN7" s="37">
        <v>0.01</v>
      </c>
      <c r="EO7" s="37">
        <v>0.11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安藤　貴之</cp:lastModifiedBy>
  <dcterms:created xsi:type="dcterms:W3CDTF">2018-12-03T09:21:16Z</dcterms:created>
  <dcterms:modified xsi:type="dcterms:W3CDTF">2019-01-30T08:56:20Z</dcterms:modified>
  <cp:category/>
</cp:coreProperties>
</file>