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io027Q+6WWKNjLgPy2NN5kq/+6wIR35g1AxIfVUpLHeAXNPL+rwSVeePFJvqTWYwwcswTKehtdoEIwvqASr7g==" workbookSaltValue="uSjSNK7SUPgYs7FwjHi6I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<sst xmlns="http://schemas.openxmlformats.org/spreadsheetml/2006/main" count="240" uniqueCount="126">
  <si>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</si>
  <si>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</si>
  <si>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</si>
  <si>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</si>
  <si>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</si>
  <si>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</si>
  <si>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</si>
  <si>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</si>
  <si>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</si>
  <si>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</si>
  <si>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</si>
  <si>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</si>
  <si>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</si>
  <si>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</si>
  <si>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</si>
  <si>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</si>
  <si>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</si>
  <si>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</si>
  <si>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</si>
  <si>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</si>
  <si>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</si>
  <si>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</si>
  <si>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</si>
  <si>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</si>
  <si>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</si>
  <si>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</si>
  <si>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</si>
  <si>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</si>
  <si>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</si>
  <si>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</si>
  <si>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</si>
  <si>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</si>
  <si>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</si>
  <si>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</si>
  <si>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</si>
  <si>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</si>
  <si>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</si>
  <si>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</si>
  <si>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</si>
  <si>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</si>
  <si>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</si>
  <si>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</si>
  <si>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</si>
  <si>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</si>
  <si>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</si>
  <si>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</si>
  <si>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</si>
  <si>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</si>
  <si>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</si>
  <si>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</si>
  <si>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</si>
  <si>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</si>
  <si>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</si>
  <si>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</si>
  <si>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</si>
  <si>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</si>
  <si>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</si>
  <si>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</si>
  <si>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</si>
  <si>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</si>
  <si>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</si>
  <si>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</si>
  <si>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</si>
  <si>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</si>
  <si>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</si>
  <si>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</si>
  <si>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</si>
  <si>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</si>
  <si>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</si>
  <si>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</si>
  <si>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</si>
  <si>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</si>
  <si>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</si>
  <si>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</si>
  <si>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</si>
  <si>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</si>
  <si>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</si>
  <si>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</si>
  <si>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</si>
  <si>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</si>
  <si>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</si>
  <si>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</si>
  <si>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</si>
  <si>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</si>
  <si>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</si>
  <si>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</si>
  <si>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</si>
  <si>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</si>
  <si>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</si>
  <si>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</si>
  <si>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</si>
  <si>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</si>
  <si>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</si>
  <si>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</si>
  <si>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</si>
  <si>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</si>
  <si>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</si>
  <si>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</si>
  <si>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</si>
  <si>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</si>
  <si>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</si>
  <si>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</si>
  <si>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</si>
  <si>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</si>
  <si>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</si>
  <si>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</si>
  <si>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</si>
  <si>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</si>
  <si>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</si>
  <si>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</si>
  <si>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</si>
  <si>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</si>
  <si>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</si>
  <si>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</si>
  <si>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</si>
  <si>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</si>
  <si>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</si>
  <si>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</si>
  <si>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</si>
  <si>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</si>
  <si>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</si>
  <si>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</si>
  <si>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</si>
  <si>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農業集落排水事業については、福田地区については、新築による接続人口の増など使用料の増が見込まれる地区がある一方、今泉地区においては、東日本大震災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そのような中、全ての地区において今後、施設の老朽化等による維持管理費の増加が見込まれるため各施設の適正な維持管理に努める必要がある。
　また、使用料で回収すべき経費を使用料で賄えるよう接続率の向上による有収水量を増加させる取組と経営改善の取組に努め経営改善を図る。</t>
    <phoneticPr fontId="4"/>
  </si>
  <si>
    <t xml:space="preserve"> 当町の農業集落排水事業については、平成8年に事業に着手し平成12年に供用開始をしている。
　当町の施設については、毎年点検を行いながら、必要に応じて修繕改修を行っている。管渠の更新・老朽化対策の実施状況については、下水道事業着手から償却資産の減価償却が20年程度であるため管渠の改善は現在は、実施していない状況である。
　今後、管渠の更新にあたり保有資産の法定耐用年数や老朽化の状況を踏まえ、施設の改築等に必要な財源の確保や経営に与える影響等を踏まえた分析を行い、経営改善の実施や投資計画等の見直しを行う必要がある。
　管渠改善率については、管路の更新にあたり今後、計画的に管路の更新投資を増やす必要性が高いため、早急な検討が必要である。</t>
    <rPh sb="60" eb="62">
      <t>テンケン</t>
    </rPh>
    <rPh sb="63" eb="64">
      <t>オコナ</t>
    </rPh>
    <rPh sb="69" eb="71">
      <t>ヒツヨウ</t>
    </rPh>
    <rPh sb="72" eb="73">
      <t>オウ</t>
    </rPh>
    <rPh sb="75" eb="77">
      <t>シュウゼン</t>
    </rPh>
    <phoneticPr fontId="4"/>
  </si>
  <si>
    <t xml:space="preserve"> 当町の農業集落排水事業については、福田地区・真弓地区・今泉地区の3地区全ての面整備が完了し、接続率については、平成29年度末で処理区域内人口1,021人に対し941人が接続しており92.1%である。
　収益的収支比率については、平成29年度末で113.07%であり、単年度の収支は黒字となっている。地方債償還金については、一般会計からの繰り入れに依存している状況であるため経常収益改善等の必要がある。
　経費回収率については、類似団体平均値と比較して低い水準となっているため適正な使用料収入の確保及び汚水処理費の削減が必要である。
　汚水処理原価については、類似団体平均値と比較して低い数値となっているが、今後も効率的な汚水処理を実施し維持管理費の削減及び、接続率の向上による有収水量を増加させる取組に努める。
　施設利用率については、類似団体平均値と比較して高い数値となっているが今後も施設の利用状況の改善に努める。
　水洗化率については、類似団体平均値と比較して高い数値となっているが、今後も水洗化率向上の取組に努める。</t>
    <rPh sb="141" eb="142">
      <t>クロ</t>
    </rPh>
    <rPh sb="292" eb="293">
      <t>ヒク</t>
    </rPh>
    <rPh sb="304" eb="30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</si>
</sst>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B7-4565-9867-D7BBB402299F}"/>
            </c:ext>
          </c:extLst>
        </c:ser>
        <c:dLbls>
          <c:showLegendKey val="0"/>
          <c:showVal val="0"/>
          <c:showCatName val="0"/>
          <c:showSerName val="0"/>
          <c:showPercent val="0"/>
          <c:showBubbleSize val="0"/>
        </c:dLbls>
        <c:gapWidth val="150"/>
        <c:axId val="49898624"/>
        <c:axId val="499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3B7-4565-9867-D7BBB402299F}"/>
            </c:ext>
          </c:extLst>
        </c:ser>
        <c:dLbls>
          <c:showLegendKey val="0"/>
          <c:showVal val="0"/>
          <c:showCatName val="0"/>
          <c:showSerName val="0"/>
          <c:showPercent val="0"/>
          <c:showBubbleSize val="0"/>
        </c:dLbls>
        <c:marker val="1"/>
        <c:smooth val="0"/>
        <c:axId val="49898624"/>
        <c:axId val="49900544"/>
      </c:lineChart>
      <c:dateAx>
        <c:axId val="49898624"/>
        <c:scaling>
          <c:orientation val="minMax"/>
        </c:scaling>
        <c:delete val="1"/>
        <c:axPos val="b"/>
        <c:numFmt formatCode="ge" sourceLinked="1"/>
        <c:majorTickMark val="none"/>
        <c:minorTickMark val="none"/>
        <c:tickLblPos val="none"/>
        <c:crossAx val="49900544"/>
        <c:crosses val="autoZero"/>
        <c:auto val="1"/>
        <c:lblOffset val="100"/>
        <c:baseTimeUnit val="years"/>
      </c:dateAx>
      <c:valAx>
        <c:axId val="499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89.02</c:v>
                </c:pt>
                <c:pt idx="1">
                  <c:v>62.3</c:v>
                </c:pt>
                <c:pt idx="2">
                  <c:v>49.21</c:v>
                </c:pt>
                <c:pt idx="3">
                  <c:v>78.290000000000006</c:v>
                </c:pt>
                <c:pt idx="4">
                  <c:v>113.07</c:v>
                </c:pt>
              </c:numCache>
            </c:numRef>
          </c:val>
          <c:extLst xmlns:c16r2="http://schemas.microsoft.com/office/drawing/2015/06/chart">
            <c:ext xmlns:c16="http://schemas.microsoft.com/office/drawing/2014/chart" uri="{C3380CC4-5D6E-409C-BE32-E72D297353CC}">
              <c16:uniqueId val="{00000000-CDBE-4FD5-B5A1-DC380A215BBC}"/>
            </c:ext>
          </c:extLst>
        </c:ser>
        <c:dLbls>
          <c:showLegendKey val="0"/>
          <c:showVal val="0"/>
          <c:showCatName val="0"/>
          <c:showSerName val="0"/>
          <c:showPercent val="0"/>
          <c:showBubbleSize val="0"/>
        </c:dLbls>
        <c:gapWidth val="150"/>
        <c:axId val="49808128"/>
        <c:axId val="4981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BE-4FD5-B5A1-DC380A215BBC}"/>
            </c:ext>
          </c:extLst>
        </c:ser>
        <c:dLbls>
          <c:showLegendKey val="0"/>
          <c:showVal val="0"/>
          <c:showCatName val="0"/>
          <c:showSerName val="0"/>
          <c:showPercent val="0"/>
          <c:showBubbleSize val="0"/>
        </c:dLbls>
        <c:marker val="1"/>
        <c:smooth val="0"/>
        <c:axId val="49808128"/>
        <c:axId val="49810048"/>
      </c:lineChart>
      <c:dateAx>
        <c:axId val="49808128"/>
        <c:scaling>
          <c:orientation val="minMax"/>
        </c:scaling>
        <c:delete val="1"/>
        <c:axPos val="b"/>
        <c:numFmt formatCode="ge" sourceLinked="1"/>
        <c:majorTickMark val="none"/>
        <c:minorTickMark val="none"/>
        <c:tickLblPos val="none"/>
        <c:crossAx val="49810048"/>
        <c:crosses val="autoZero"/>
        <c:auto val="1"/>
        <c:lblOffset val="100"/>
        <c:baseTimeUnit val="years"/>
      </c:dateAx>
      <c:valAx>
        <c:axId val="498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DE-4840-BEFF-4F9E93B6FEB2}"/>
            </c:ext>
          </c:extLst>
        </c:ser>
        <c:dLbls>
          <c:showLegendKey val="0"/>
          <c:showVal val="0"/>
          <c:showCatName val="0"/>
          <c:showSerName val="0"/>
          <c:showPercent val="0"/>
          <c:showBubbleSize val="0"/>
        </c:dLbls>
        <c:gapWidth val="150"/>
        <c:axId val="49857664"/>
        <c:axId val="498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DE-4840-BEFF-4F9E93B6FEB2}"/>
            </c:ext>
          </c:extLst>
        </c:ser>
        <c:dLbls>
          <c:showLegendKey val="0"/>
          <c:showVal val="0"/>
          <c:showCatName val="0"/>
          <c:showSerName val="0"/>
          <c:showPercent val="0"/>
          <c:showBubbleSize val="0"/>
        </c:dLbls>
        <c:marker val="1"/>
        <c:smooth val="0"/>
        <c:axId val="49857664"/>
        <c:axId val="49859584"/>
      </c:lineChart>
      <c:dateAx>
        <c:axId val="49857664"/>
        <c:scaling>
          <c:orientation val="minMax"/>
        </c:scaling>
        <c:delete val="1"/>
        <c:axPos val="b"/>
        <c:numFmt formatCode="ge" sourceLinked="1"/>
        <c:majorTickMark val="none"/>
        <c:minorTickMark val="none"/>
        <c:tickLblPos val="none"/>
        <c:crossAx val="49859584"/>
        <c:crosses val="autoZero"/>
        <c:auto val="1"/>
        <c:lblOffset val="100"/>
        <c:baseTimeUnit val="years"/>
      </c:dateAx>
      <c:valAx>
        <c:axId val="498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EA-45CE-9D0A-258088B39DD5}"/>
            </c:ext>
          </c:extLst>
        </c:ser>
        <c:dLbls>
          <c:showLegendKey val="0"/>
          <c:showVal val="0"/>
          <c:showCatName val="0"/>
          <c:showSerName val="0"/>
          <c:showPercent val="0"/>
          <c:showBubbleSize val="0"/>
        </c:dLbls>
        <c:gapWidth val="150"/>
        <c:axId val="50424832"/>
        <c:axId val="504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EA-45CE-9D0A-258088B39DD5}"/>
            </c:ext>
          </c:extLst>
        </c:ser>
        <c:dLbls>
          <c:showLegendKey val="0"/>
          <c:showVal val="0"/>
          <c:showCatName val="0"/>
          <c:showSerName val="0"/>
          <c:showPercent val="0"/>
          <c:showBubbleSize val="0"/>
        </c:dLbls>
        <c:marker val="1"/>
        <c:smooth val="0"/>
        <c:axId val="50424832"/>
        <c:axId val="50431104"/>
      </c:lineChart>
      <c:dateAx>
        <c:axId val="50424832"/>
        <c:scaling>
          <c:orientation val="minMax"/>
        </c:scaling>
        <c:delete val="1"/>
        <c:axPos val="b"/>
        <c:numFmt formatCode="ge" sourceLinked="1"/>
        <c:majorTickMark val="none"/>
        <c:minorTickMark val="none"/>
        <c:tickLblPos val="none"/>
        <c:crossAx val="50431104"/>
        <c:crosses val="autoZero"/>
        <c:auto val="1"/>
        <c:lblOffset val="100"/>
        <c:baseTimeUnit val="years"/>
      </c:dateAx>
      <c:valAx>
        <c:axId val="504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B7-454D-BEAA-F5F2EE3DD1B2}"/>
            </c:ext>
          </c:extLst>
        </c:ser>
        <c:dLbls>
          <c:showLegendKey val="0"/>
          <c:showVal val="0"/>
          <c:showCatName val="0"/>
          <c:showSerName val="0"/>
          <c:showPercent val="0"/>
          <c:showBubbleSize val="0"/>
        </c:dLbls>
        <c:gapWidth val="150"/>
        <c:axId val="50475392"/>
        <c:axId val="504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B7-454D-BEAA-F5F2EE3DD1B2}"/>
            </c:ext>
          </c:extLst>
        </c:ser>
        <c:dLbls>
          <c:showLegendKey val="0"/>
          <c:showVal val="0"/>
          <c:showCatName val="0"/>
          <c:showSerName val="0"/>
          <c:showPercent val="0"/>
          <c:showBubbleSize val="0"/>
        </c:dLbls>
        <c:marker val="1"/>
        <c:smooth val="0"/>
        <c:axId val="50475392"/>
        <c:axId val="50477312"/>
      </c:lineChart>
      <c:dateAx>
        <c:axId val="50475392"/>
        <c:scaling>
          <c:orientation val="minMax"/>
        </c:scaling>
        <c:delete val="1"/>
        <c:axPos val="b"/>
        <c:numFmt formatCode="ge" sourceLinked="1"/>
        <c:majorTickMark val="none"/>
        <c:minorTickMark val="none"/>
        <c:tickLblPos val="none"/>
        <c:crossAx val="50477312"/>
        <c:crosses val="autoZero"/>
        <c:auto val="1"/>
        <c:lblOffset val="100"/>
        <c:baseTimeUnit val="years"/>
      </c:dateAx>
      <c:valAx>
        <c:axId val="504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ED-4C6C-A168-9B0BAFA6E1EB}"/>
            </c:ext>
          </c:extLst>
        </c:ser>
        <c:dLbls>
          <c:showLegendKey val="0"/>
          <c:showVal val="0"/>
          <c:showCatName val="0"/>
          <c:showSerName val="0"/>
          <c:showPercent val="0"/>
          <c:showBubbleSize val="0"/>
        </c:dLbls>
        <c:gapWidth val="150"/>
        <c:axId val="50512640"/>
        <c:axId val="505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ED-4C6C-A168-9B0BAFA6E1EB}"/>
            </c:ext>
          </c:extLst>
        </c:ser>
        <c:dLbls>
          <c:showLegendKey val="0"/>
          <c:showVal val="0"/>
          <c:showCatName val="0"/>
          <c:showSerName val="0"/>
          <c:showPercent val="0"/>
          <c:showBubbleSize val="0"/>
        </c:dLbls>
        <c:marker val="1"/>
        <c:smooth val="0"/>
        <c:axId val="50512640"/>
        <c:axId val="50514560"/>
      </c:lineChart>
      <c:dateAx>
        <c:axId val="50512640"/>
        <c:scaling>
          <c:orientation val="minMax"/>
        </c:scaling>
        <c:delete val="1"/>
        <c:axPos val="b"/>
        <c:numFmt formatCode="ge" sourceLinked="1"/>
        <c:majorTickMark val="none"/>
        <c:minorTickMark val="none"/>
        <c:tickLblPos val="none"/>
        <c:crossAx val="50514560"/>
        <c:crosses val="autoZero"/>
        <c:auto val="1"/>
        <c:lblOffset val="100"/>
        <c:baseTimeUnit val="years"/>
      </c:dateAx>
      <c:valAx>
        <c:axId val="505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4550</c:v>
                </c:pt>
                <c:pt idx="1">
                  <c:v>3418.18</c:v>
                </c:pt>
                <c:pt idx="2">
                  <c:v>1318.66</c:v>
                </c:pt>
                <c:pt idx="3">
                  <c:v>3048.71</c:v>
                </c:pt>
                <c:pt idx="4" formatCode="#,##0.00;&quot;△&quot;#,##0.00">
                  <c:v>0</c:v>
                </c:pt>
              </c:numCache>
            </c:numRef>
          </c:val>
          <c:extLst xmlns:c16r2="http://schemas.microsoft.com/office/drawing/2015/06/chart">
            <c:ext xmlns:c16="http://schemas.microsoft.com/office/drawing/2014/chart" uri="{C3380CC4-5D6E-409C-BE32-E72D297353CC}">
              <c16:uniqueId val="{00000000-F5C1-4E6A-B75B-EEDFEA3723DF}"/>
            </c:ext>
          </c:extLst>
        </c:ser>
        <c:dLbls>
          <c:showLegendKey val="0"/>
          <c:showVal val="0"/>
          <c:showCatName val="0"/>
          <c:showSerName val="0"/>
          <c:showPercent val="0"/>
          <c:showBubbleSize val="0"/>
        </c:dLbls>
        <c:gapWidth val="150"/>
        <c:axId val="50160768"/>
        <c:axId val="501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5C1-4E6A-B75B-EEDFEA3723DF}"/>
            </c:ext>
          </c:extLst>
        </c:ser>
        <c:dLbls>
          <c:showLegendKey val="0"/>
          <c:showVal val="0"/>
          <c:showCatName val="0"/>
          <c:showSerName val="0"/>
          <c:showPercent val="0"/>
          <c:showBubbleSize val="0"/>
        </c:dLbls>
        <c:marker val="1"/>
        <c:smooth val="0"/>
        <c:axId val="50160768"/>
        <c:axId val="50162688"/>
      </c:lineChart>
      <c:dateAx>
        <c:axId val="50160768"/>
        <c:scaling>
          <c:orientation val="minMax"/>
        </c:scaling>
        <c:delete val="1"/>
        <c:axPos val="b"/>
        <c:numFmt formatCode="ge" sourceLinked="1"/>
        <c:majorTickMark val="none"/>
        <c:minorTickMark val="none"/>
        <c:tickLblPos val="none"/>
        <c:crossAx val="50162688"/>
        <c:crosses val="autoZero"/>
        <c:auto val="1"/>
        <c:lblOffset val="100"/>
        <c:baseTimeUnit val="years"/>
      </c:dateAx>
      <c:valAx>
        <c:axId val="501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7.98</c:v>
                </c:pt>
                <c:pt idx="1">
                  <c:v>19.73</c:v>
                </c:pt>
                <c:pt idx="2">
                  <c:v>38.729999999999997</c:v>
                </c:pt>
                <c:pt idx="3">
                  <c:v>40.32</c:v>
                </c:pt>
                <c:pt idx="4">
                  <c:v>57.99</c:v>
                </c:pt>
              </c:numCache>
            </c:numRef>
          </c:val>
          <c:extLst xmlns:c16r2="http://schemas.microsoft.com/office/drawing/2015/06/chart">
            <c:ext xmlns:c16="http://schemas.microsoft.com/office/drawing/2014/chart" uri="{C3380CC4-5D6E-409C-BE32-E72D297353CC}">
              <c16:uniqueId val="{00000000-11F6-4A87-8B97-5C9E478223B4}"/>
            </c:ext>
          </c:extLst>
        </c:ser>
        <c:dLbls>
          <c:showLegendKey val="0"/>
          <c:showVal val="0"/>
          <c:showCatName val="0"/>
          <c:showSerName val="0"/>
          <c:showPercent val="0"/>
          <c:showBubbleSize val="0"/>
        </c:dLbls>
        <c:gapWidth val="150"/>
        <c:axId val="50171264"/>
        <c:axId val="502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1F6-4A87-8B97-5C9E478223B4}"/>
            </c:ext>
          </c:extLst>
        </c:ser>
        <c:dLbls>
          <c:showLegendKey val="0"/>
          <c:showVal val="0"/>
          <c:showCatName val="0"/>
          <c:showSerName val="0"/>
          <c:showPercent val="0"/>
          <c:showBubbleSize val="0"/>
        </c:dLbls>
        <c:marker val="1"/>
        <c:smooth val="0"/>
        <c:axId val="50171264"/>
        <c:axId val="50271744"/>
      </c:lineChart>
      <c:dateAx>
        <c:axId val="50171264"/>
        <c:scaling>
          <c:orientation val="minMax"/>
        </c:scaling>
        <c:delete val="1"/>
        <c:axPos val="b"/>
        <c:numFmt formatCode="ge" sourceLinked="1"/>
        <c:majorTickMark val="none"/>
        <c:minorTickMark val="none"/>
        <c:tickLblPos val="none"/>
        <c:crossAx val="50271744"/>
        <c:crosses val="autoZero"/>
        <c:auto val="1"/>
        <c:lblOffset val="100"/>
        <c:baseTimeUnit val="years"/>
      </c:dateAx>
      <c:valAx>
        <c:axId val="50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1769.35</c:v>
                </c:pt>
                <c:pt idx="1">
                  <c:v>744.24</c:v>
                </c:pt>
                <c:pt idx="2">
                  <c:v>379.54</c:v>
                </c:pt>
                <c:pt idx="3">
                  <c:v>367.46</c:v>
                </c:pt>
                <c:pt idx="4">
                  <c:v>257.33999999999997</c:v>
                </c:pt>
              </c:numCache>
            </c:numRef>
          </c:val>
          <c:extLst xmlns:c16r2="http://schemas.microsoft.com/office/drawing/2015/06/chart">
            <c:ext xmlns:c16="http://schemas.microsoft.com/office/drawing/2014/chart" uri="{C3380CC4-5D6E-409C-BE32-E72D297353CC}">
              <c16:uniqueId val="{00000000-AE22-46A4-A109-C2B6556D01DF}"/>
            </c:ext>
          </c:extLst>
        </c:ser>
        <c:dLbls>
          <c:showLegendKey val="0"/>
          <c:showVal val="0"/>
          <c:showCatName val="0"/>
          <c:showSerName val="0"/>
          <c:showPercent val="0"/>
          <c:showBubbleSize val="0"/>
        </c:dLbls>
        <c:gapWidth val="150"/>
        <c:axId val="50311168"/>
        <c:axId val="5031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E22-46A4-A109-C2B6556D01DF}"/>
            </c:ext>
          </c:extLst>
        </c:ser>
        <c:dLbls>
          <c:showLegendKey val="0"/>
          <c:showVal val="0"/>
          <c:showCatName val="0"/>
          <c:showSerName val="0"/>
          <c:showPercent val="0"/>
          <c:showBubbleSize val="0"/>
        </c:dLbls>
        <c:marker val="1"/>
        <c:smooth val="0"/>
        <c:axId val="50311168"/>
        <c:axId val="50313088"/>
      </c:lineChart>
      <c:dateAx>
        <c:axId val="50311168"/>
        <c:scaling>
          <c:orientation val="minMax"/>
        </c:scaling>
        <c:delete val="1"/>
        <c:axPos val="b"/>
        <c:numFmt formatCode="ge" sourceLinked="1"/>
        <c:majorTickMark val="none"/>
        <c:minorTickMark val="none"/>
        <c:tickLblPos val="none"/>
        <c:crossAx val="50313088"/>
        <c:crosses val="autoZero"/>
        <c:auto val="1"/>
        <c:lblOffset val="100"/>
        <c:baseTimeUnit val="years"/>
      </c:dateAx>
      <c:valAx>
        <c:axId val="503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54.88</c:v>
                </c:pt>
                <c:pt idx="1">
                  <c:v>60.95</c:v>
                </c:pt>
                <c:pt idx="2">
                  <c:v>63.85</c:v>
                </c:pt>
                <c:pt idx="3">
                  <c:v>64.38</c:v>
                </c:pt>
                <c:pt idx="4">
                  <c:v>61.74</c:v>
                </c:pt>
              </c:numCache>
            </c:numRef>
          </c:val>
          <c:extLst xmlns:c16r2="http://schemas.microsoft.com/office/drawing/2015/06/chart">
            <c:ext xmlns:c16="http://schemas.microsoft.com/office/drawing/2014/chart" uri="{C3380CC4-5D6E-409C-BE32-E72D297353CC}">
              <c16:uniqueId val="{00000000-0CD6-49EE-A29B-9B14E894E166}"/>
            </c:ext>
          </c:extLst>
        </c:ser>
        <c:dLbls>
          <c:showLegendKey val="0"/>
          <c:showVal val="0"/>
          <c:showCatName val="0"/>
          <c:showSerName val="0"/>
          <c:showPercent val="0"/>
          <c:showBubbleSize val="0"/>
        </c:dLbls>
        <c:gapWidth val="150"/>
        <c:axId val="50326144"/>
        <c:axId val="503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CD6-49EE-A29B-9B14E894E166}"/>
            </c:ext>
          </c:extLst>
        </c:ser>
        <c:dLbls>
          <c:showLegendKey val="0"/>
          <c:showVal val="0"/>
          <c:showCatName val="0"/>
          <c:showSerName val="0"/>
          <c:showPercent val="0"/>
          <c:showBubbleSize val="0"/>
        </c:dLbls>
        <c:marker val="1"/>
        <c:smooth val="0"/>
        <c:axId val="50326144"/>
        <c:axId val="50340608"/>
      </c:lineChart>
      <c:dateAx>
        <c:axId val="50326144"/>
        <c:scaling>
          <c:orientation val="minMax"/>
        </c:scaling>
        <c:delete val="1"/>
        <c:axPos val="b"/>
        <c:numFmt formatCode="ge" sourceLinked="1"/>
        <c:majorTickMark val="none"/>
        <c:minorTickMark val="none"/>
        <c:tickLblPos val="none"/>
        <c:crossAx val="50340608"/>
        <c:crosses val="autoZero"/>
        <c:auto val="1"/>
        <c:lblOffset val="100"/>
        <c:baseTimeUnit val="years"/>
      </c:dateAx>
      <c:valAx>
        <c:axId val="50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91.48</c:v>
                </c:pt>
                <c:pt idx="1">
                  <c:v>90.75</c:v>
                </c:pt>
                <c:pt idx="2">
                  <c:v>90.5</c:v>
                </c:pt>
                <c:pt idx="3">
                  <c:v>91.54</c:v>
                </c:pt>
                <c:pt idx="4">
                  <c:v>92.16</c:v>
                </c:pt>
              </c:numCache>
            </c:numRef>
          </c:val>
          <c:extLst xmlns:c16r2="http://schemas.microsoft.com/office/drawing/2015/06/chart">
            <c:ext xmlns:c16="http://schemas.microsoft.com/office/drawing/2014/chart" uri="{C3380CC4-5D6E-409C-BE32-E72D297353CC}">
              <c16:uniqueId val="{00000000-7B6B-41F2-AFE0-B5567AE580AD}"/>
            </c:ext>
          </c:extLst>
        </c:ser>
        <c:dLbls>
          <c:showLegendKey val="0"/>
          <c:showVal val="0"/>
          <c:showCatName val="0"/>
          <c:showSerName val="0"/>
          <c:showPercent val="0"/>
          <c:showBubbleSize val="0"/>
        </c:dLbls>
        <c:gapWidth val="150"/>
        <c:axId val="50387968"/>
        <c:axId val="503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B6B-41F2-AFE0-B5567AE580AD}"/>
            </c:ext>
          </c:extLst>
        </c:ser>
        <c:dLbls>
          <c:showLegendKey val="0"/>
          <c:showVal val="0"/>
          <c:showCatName val="0"/>
          <c:showSerName val="0"/>
          <c:showPercent val="0"/>
          <c:showBubbleSize val="0"/>
        </c:dLbls>
        <c:marker val="1"/>
        <c:smooth val="0"/>
        <c:axId val="50387968"/>
        <c:axId val="50390144"/>
      </c:lineChart>
      <c:dateAx>
        <c:axId val="50387968"/>
        <c:scaling>
          <c:orientation val="minMax"/>
        </c:scaling>
        <c:delete val="1"/>
        <c:axPos val="b"/>
        <c:numFmt formatCode="ge" sourceLinked="1"/>
        <c:majorTickMark val="none"/>
        <c:minorTickMark val="none"/>
        <c:tickLblPos val="none"/>
        <c:crossAx val="50390144"/>
        <c:crosses val="autoZero"/>
        <c:auto val="1"/>
        <c:lblOffset val="100"/>
        <c:baseTimeUnit val="years"/>
      </c:dateAx>
      <c:valAx>
        <c:axId val="503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新地町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8077</v>
      </c>
      <c r="AM8" s="66"/>
      <c r="AN8" s="66"/>
      <c r="AO8" s="66"/>
      <c r="AP8" s="66"/>
      <c r="AQ8" s="66"/>
      <c r="AR8" s="66"/>
      <c r="AS8" s="66"/>
      <c r="AT8" s="65">
        <f>データ!T6</f>
        <v>46.7</v>
      </c>
      <c r="AU8" s="65"/>
      <c r="AV8" s="65"/>
      <c r="AW8" s="65"/>
      <c r="AX8" s="65"/>
      <c r="AY8" s="65"/>
      <c r="AZ8" s="65"/>
      <c r="BA8" s="65"/>
      <c r="BB8" s="65">
        <f>データ!U6</f>
        <v>172.96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12.71</v>
      </c>
      <c r="Q10" s="65"/>
      <c r="R10" s="65"/>
      <c r="S10" s="65"/>
      <c r="T10" s="65"/>
      <c r="U10" s="65"/>
      <c r="V10" s="65"/>
      <c r="W10" s="65">
        <f>データ!Q6</f>
        <v>100</v>
      </c>
      <c r="X10" s="65"/>
      <c r="Y10" s="65"/>
      <c r="Z10" s="65"/>
      <c r="AA10" s="65"/>
      <c r="AB10" s="65"/>
      <c r="AC10" s="65"/>
      <c r="AD10" s="66">
        <f>データ!R6</f>
        <v>2808</v>
      </c>
      <c r="AE10" s="66"/>
      <c r="AF10" s="66"/>
      <c r="AG10" s="66"/>
      <c r="AH10" s="66"/>
      <c r="AI10" s="66"/>
      <c r="AJ10" s="66"/>
      <c r="AK10" s="2"/>
      <c r="AL10" s="66">
        <f>データ!V6</f>
        <v>1021</v>
      </c>
      <c r="AM10" s="66"/>
      <c r="AN10" s="66"/>
      <c r="AO10" s="66"/>
      <c r="AP10" s="66"/>
      <c r="AQ10" s="66"/>
      <c r="AR10" s="66"/>
      <c r="AS10" s="66"/>
      <c r="AT10" s="65">
        <f>データ!W6</f>
        <v>1.61</v>
      </c>
      <c r="AU10" s="65"/>
      <c r="AV10" s="65"/>
      <c r="AW10" s="65"/>
      <c r="AX10" s="65"/>
      <c r="AY10" s="65"/>
      <c r="AZ10" s="65"/>
      <c r="BA10" s="65"/>
      <c r="BB10" s="65">
        <f>データ!X6</f>
        <v>634.16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0iC7PJ5ncvNeSZMs7mRxJnuGulEFuxG/M0M1rKG5ZV+cfyr9XdlKe94o48S3oo24Ylepnczu3YIoQP8ZOLQN3w==" saltValue="468roxKey6FMYWSHiIHR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75612</v>
      </c>
      <c r="D6" s="32">
        <f t="shared" si="3"/>
        <v>47</v>
      </c>
      <c r="E6" s="32">
        <f t="shared" si="3"/>
        <v>17</v>
      </c>
      <c r="F6" s="32">
        <f t="shared" si="3"/>
        <v>5</v>
      </c>
      <c r="G6" s="32">
        <f t="shared" si="3"/>
        <v>0</v>
      </c>
      <c r="H6" s="32" t="str">
        <f t="shared" si="3"/>
        <v>福島県　新地町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12.71</v>
      </c>
      <c r="Q6" s="33">
        <f t="shared" si="3"/>
        <v>100</v>
      </c>
      <c r="R6" s="33">
        <f t="shared" si="3"/>
        <v>2808</v>
      </c>
      <c r="S6" s="33">
        <f t="shared" si="3"/>
        <v>8077</v>
      </c>
      <c r="T6" s="33">
        <f t="shared" si="3"/>
        <v>46.7</v>
      </c>
      <c r="U6" s="33">
        <f t="shared" si="3"/>
        <v>172.96</v>
      </c>
      <c r="V6" s="33">
        <f t="shared" si="3"/>
        <v>1021</v>
      </c>
      <c r="W6" s="33">
        <f t="shared" si="3"/>
        <v>1.61</v>
      </c>
      <c r="X6" s="33">
        <f t="shared" si="3"/>
        <v>634.16</v>
      </c>
      <c r="Y6" s="34">
        <f>IF(Y7="",NA(),Y7)</f>
        <v>89.02</v>
      </c>
      <c r="Z6" s="34">
        <f t="shared" ref="Z6:AH6" si="4">IF(Z7="",NA(),Z7)</f>
        <v>62.3</v>
      </c>
      <c r="AA6" s="34">
        <f t="shared" si="4"/>
        <v>49.21</v>
      </c>
      <c r="AB6" s="34">
        <f t="shared" si="4"/>
        <v>78.290000000000006</v>
      </c>
      <c r="AC6" s="34">
        <f t="shared" si="4"/>
        <v>113.07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4550</v>
      </c>
      <c r="BG6" s="34">
        <f t="shared" ref="BG6:BO6" si="7">IF(BG7="",NA(),BG7)</f>
        <v>3418.18</v>
      </c>
      <c r="BH6" s="34">
        <f t="shared" si="7"/>
        <v>1318.66</v>
      </c>
      <c r="BI6" s="34">
        <f t="shared" si="7"/>
        <v>3048.71</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7.98</v>
      </c>
      <c r="BR6" s="34">
        <f t="shared" ref="BR6:BZ6" si="8">IF(BR7="",NA(),BR7)</f>
        <v>19.73</v>
      </c>
      <c r="BS6" s="34">
        <f t="shared" si="8"/>
        <v>38.729999999999997</v>
      </c>
      <c r="BT6" s="34">
        <f t="shared" si="8"/>
        <v>40.32</v>
      </c>
      <c r="BU6" s="34">
        <f t="shared" si="8"/>
        <v>57.99</v>
      </c>
      <c r="BV6" s="34">
        <f t="shared" si="8"/>
        <v>41.04</v>
      </c>
      <c r="BW6" s="34">
        <f t="shared" si="8"/>
        <v>41.08</v>
      </c>
      <c r="BX6" s="34">
        <f t="shared" si="8"/>
        <v>52.19</v>
      </c>
      <c r="BY6" s="34">
        <f t="shared" si="8"/>
        <v>55.32</v>
      </c>
      <c r="BZ6" s="34">
        <f t="shared" si="8"/>
        <v>59.8</v>
      </c>
      <c r="CA6" s="33" t="str">
        <f>IF(CA7="","",IF(CA7="-","【-】","【"&amp;SUBSTITUTE(TEXT(CA7,"#,##0.00"),"-","△")&amp;"】"))</f>
        <v>【60.64】</v>
      </c>
      <c r="CB6" s="34">
        <f>IF(CB7="",NA(),CB7)</f>
        <v>1769.35</v>
      </c>
      <c r="CC6" s="34">
        <f t="shared" ref="CC6:CK6" si="9">IF(CC7="",NA(),CC7)</f>
        <v>744.24</v>
      </c>
      <c r="CD6" s="34">
        <f t="shared" si="9"/>
        <v>379.54</v>
      </c>
      <c r="CE6" s="34">
        <f t="shared" si="9"/>
        <v>367.46</v>
      </c>
      <c r="CF6" s="34">
        <f t="shared" si="9"/>
        <v>257.33999999999997</v>
      </c>
      <c r="CG6" s="34">
        <f t="shared" si="9"/>
        <v>357.08</v>
      </c>
      <c r="CH6" s="34">
        <f t="shared" si="9"/>
        <v>378.08</v>
      </c>
      <c r="CI6" s="34">
        <f t="shared" si="9"/>
        <v>296.14</v>
      </c>
      <c r="CJ6" s="34">
        <f t="shared" si="9"/>
        <v>283.17</v>
      </c>
      <c r="CK6" s="34">
        <f t="shared" si="9"/>
        <v>263.76</v>
      </c>
      <c r="CL6" s="33" t="str">
        <f>IF(CL7="","",IF(CL7="-","【-】","【"&amp;SUBSTITUTE(TEXT(CL7,"#,##0.00"),"-","△")&amp;"】"))</f>
        <v>【255.52】</v>
      </c>
      <c r="CM6" s="34">
        <f>IF(CM7="",NA(),CM7)</f>
        <v>54.88</v>
      </c>
      <c r="CN6" s="34">
        <f t="shared" ref="CN6:CV6" si="10">IF(CN7="",NA(),CN7)</f>
        <v>60.95</v>
      </c>
      <c r="CO6" s="34">
        <f t="shared" si="10"/>
        <v>63.85</v>
      </c>
      <c r="CP6" s="34">
        <f t="shared" si="10"/>
        <v>64.38</v>
      </c>
      <c r="CQ6" s="34">
        <f t="shared" si="10"/>
        <v>61.74</v>
      </c>
      <c r="CR6" s="34">
        <f t="shared" si="10"/>
        <v>45.95</v>
      </c>
      <c r="CS6" s="34">
        <f t="shared" si="10"/>
        <v>44.69</v>
      </c>
      <c r="CT6" s="34">
        <f t="shared" si="10"/>
        <v>52.31</v>
      </c>
      <c r="CU6" s="34">
        <f t="shared" si="10"/>
        <v>60.65</v>
      </c>
      <c r="CV6" s="34">
        <f t="shared" si="10"/>
        <v>51.75</v>
      </c>
      <c r="CW6" s="33" t="str">
        <f>IF(CW7="","",IF(CW7="-","【-】","【"&amp;SUBSTITUTE(TEXT(CW7,"#,##0.00"),"-","△")&amp;"】"))</f>
        <v>【52.49】</v>
      </c>
      <c r="CX6" s="34">
        <f>IF(CX7="",NA(),CX7)</f>
        <v>91.48</v>
      </c>
      <c r="CY6" s="34">
        <f t="shared" ref="CY6:DG6" si="11">IF(CY7="",NA(),CY7)</f>
        <v>90.75</v>
      </c>
      <c r="CZ6" s="34">
        <f t="shared" si="11"/>
        <v>90.5</v>
      </c>
      <c r="DA6" s="34">
        <f t="shared" si="11"/>
        <v>91.54</v>
      </c>
      <c r="DB6" s="34">
        <f t="shared" si="11"/>
        <v>92.16</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75612</v>
      </c>
      <c r="D7" s="36">
        <v>47</v>
      </c>
      <c r="E7" s="36">
        <v>17</v>
      </c>
      <c r="F7" s="36">
        <v>5</v>
      </c>
      <c r="G7" s="36">
        <v>0</v>
      </c>
      <c r="H7" s="36" t="s">
        <v>110</v>
      </c>
      <c r="I7" s="36" t="s">
        <v>111</v>
      </c>
      <c r="J7" s="36" t="s">
        <v>112</v>
      </c>
      <c r="K7" s="36" t="s">
        <v>113</v>
      </c>
      <c r="L7" s="36" t="s">
        <v>114</v>
      </c>
      <c r="M7" s="36" t="s">
        <v>115</v>
      </c>
      <c r="N7" s="37" t="s">
        <v>116</v>
      </c>
      <c r="O7" s="37" t="s">
        <v>117</v>
      </c>
      <c r="P7" s="37">
        <v>12.71</v>
      </c>
      <c r="Q7" s="37">
        <v>100</v>
      </c>
      <c r="R7" s="37">
        <v>2808</v>
      </c>
      <c r="S7" s="37">
        <v>8077</v>
      </c>
      <c r="T7" s="37">
        <v>46.7</v>
      </c>
      <c r="U7" s="37">
        <v>172.96</v>
      </c>
      <c r="V7" s="37">
        <v>1021</v>
      </c>
      <c r="W7" s="37">
        <v>1.61</v>
      </c>
      <c r="X7" s="37">
        <v>634.16</v>
      </c>
      <c r="Y7" s="37">
        <v>89.02</v>
      </c>
      <c r="Z7" s="37">
        <v>62.3</v>
      </c>
      <c r="AA7" s="37">
        <v>49.21</v>
      </c>
      <c r="AB7" s="37">
        <v>78.290000000000006</v>
      </c>
      <c r="AC7" s="37">
        <v>113.07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4550</v>
      </c>
      <c r="BG7" s="37">
        <v>3418.18</v>
      </c>
      <c r="BH7" s="37">
        <v>1318.66</v>
      </c>
      <c r="BI7" s="37">
        <v>3048.71</v>
      </c>
      <c r="BJ7" s="37">
        <v>0</v>
      </c>
      <c r="BK7" s="37">
        <v>1117.1099999999999</v>
      </c>
      <c r="BL7" s="37">
        <v>1161.05</v>
      </c>
      <c r="BM7" s="37">
        <v>1081.8</v>
      </c>
      <c r="BN7" s="37">
        <v>974.93</v>
      </c>
      <c r="BO7" s="37">
        <v>855.8</v>
      </c>
      <c r="BP7" s="37">
        <v>814.89</v>
      </c>
      <c r="BQ7" s="37">
        <v>7.98</v>
      </c>
      <c r="BR7" s="37">
        <v>19.73</v>
      </c>
      <c r="BS7" s="37">
        <v>38.729999999999997</v>
      </c>
      <c r="BT7" s="37">
        <v>40.32</v>
      </c>
      <c r="BU7" s="37">
        <v>57.99</v>
      </c>
      <c r="BV7" s="37">
        <v>41.04</v>
      </c>
      <c r="BW7" s="37">
        <v>41.08</v>
      </c>
      <c r="BX7" s="37">
        <v>52.19</v>
      </c>
      <c r="BY7" s="37">
        <v>55.32</v>
      </c>
      <c r="BZ7" s="37">
        <v>59.8</v>
      </c>
      <c r="CA7" s="37">
        <v>60.64</v>
      </c>
      <c r="CB7" s="37">
        <v>1769.35</v>
      </c>
      <c r="CC7" s="37">
        <v>744.24</v>
      </c>
      <c r="CD7" s="37">
        <v>379.54</v>
      </c>
      <c r="CE7" s="37">
        <v>367.46</v>
      </c>
      <c r="CF7" s="37">
        <v>257.33999999999997</v>
      </c>
      <c r="CG7" s="37">
        <v>357.08</v>
      </c>
      <c r="CH7" s="37">
        <v>378.08</v>
      </c>
      <c r="CI7" s="37">
        <v>296.14</v>
      </c>
      <c r="CJ7" s="37">
        <v>283.17</v>
      </c>
      <c r="CK7" s="37">
        <v>263.76</v>
      </c>
      <c r="CL7" s="37">
        <v>255.52</v>
      </c>
      <c r="CM7" s="37">
        <v>54.88</v>
      </c>
      <c r="CN7" s="37">
        <v>60.95</v>
      </c>
      <c r="CO7" s="37">
        <v>63.85</v>
      </c>
      <c r="CP7" s="37">
        <v>64.38</v>
      </c>
      <c r="CQ7" s="37">
        <v>61.74</v>
      </c>
      <c r="CR7" s="37">
        <v>45.95</v>
      </c>
      <c r="CS7" s="37">
        <v>44.69</v>
      </c>
      <c r="CT7" s="37">
        <v>52.31</v>
      </c>
      <c r="CU7" s="37">
        <v>60.65</v>
      </c>
      <c r="CV7" s="37">
        <v>51.75</v>
      </c>
      <c r="CW7" s="37">
        <v>52.49</v>
      </c>
      <c r="CX7" s="37">
        <v>91.48</v>
      </c>
      <c r="CY7" s="37">
        <v>90.75</v>
      </c>
      <c r="CZ7" s="37">
        <v>90.5</v>
      </c>
      <c r="DA7" s="37">
        <v>91.54</v>
      </c>
      <c r="DB7" s="37">
        <v>92.16</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2019-01-29T09:39:41Z</cp:lastPrinted>
  <dcterms:created xsi:type="dcterms:W3CDTF">2018-12-03T09:21:18Z</dcterms:created>
  <dcterms:modified xsi:type="dcterms:W3CDTF">2019-01-31T03:24:18Z</dcterms:modified>
  <cp:category/>
</cp:coreProperties>
</file>