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z1YISas6FjJWjIfPepr8+Lvdv2v17s8w+KNwg8+vyLPsge0eDPHmzwj82tuY1EBuiUNGQZBN86gIEfq6fYg2A==" workbookSaltValue="Qw65rswHX09PZSO/BfLQ7g==" workbookSpinCount="100000" lockStructure="1"/>
  <bookViews>
    <workbookView xWindow="0" yWindow="15" windowWidth="15360" windowHeight="7620"/>
  </bookViews>
  <sheets>
    <sheet name="法非適用_駐車場整備事業" sheetId="4" r:id="rId1"/>
    <sheet name="データ" sheetId="5" state="hidden" r:id="rId2"/>
  </sheet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BZ30" i="4"/>
  <c r="LT76" i="4"/>
  <c r="GQ51" i="4"/>
  <c r="LH30" i="4"/>
  <c r="BZ51" i="4"/>
  <c r="GQ30" i="4"/>
  <c r="FX30" i="4"/>
  <c r="BG30" i="4"/>
  <c r="LE76" i="4"/>
  <c r="FX51" i="4"/>
  <c r="KO30" i="4"/>
  <c r="AV76" i="4"/>
  <c r="KO51" i="4"/>
  <c r="HP76" i="4"/>
  <c r="BG51" i="4"/>
  <c r="KP76" i="4"/>
  <c r="HA76" i="4"/>
  <c r="AN51" i="4"/>
  <c r="FE30" i="4"/>
  <c r="FE51" i="4"/>
  <c r="AN30" i="4"/>
  <c r="AG76" i="4"/>
  <c r="JV30" i="4"/>
  <c r="JV51" i="4"/>
  <c r="KA76" i="4"/>
  <c r="EL51" i="4"/>
  <c r="JC30" i="4"/>
  <c r="U30" i="4"/>
  <c r="GL76" i="4"/>
  <c r="U51" i="4"/>
  <c r="EL30" i="4"/>
  <c r="R76" i="4"/>
  <c r="JC51" i="4"/>
</calcChain>
</file>

<file path=xl/sharedStrings.xml><?xml version="1.0" encoding="utf-8"?>
<sst xmlns="http://schemas.openxmlformats.org/spreadsheetml/2006/main" count="287" uniqueCount="141">
  <si>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</si>
  <si>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</si>
  <si>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</si>
  <si>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</si>
  <si>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</si>
  <si>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</si>
  <si>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</si>
  <si>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</si>
  <si>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</si>
  <si>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</si>
  <si>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</si>
  <si>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</si>
  <si>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</si>
  <si>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</si>
  <si>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</si>
  <si>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</si>
  <si>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</si>
  <si>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</si>
  <si>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</si>
  <si>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</si>
  <si>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</si>
  <si>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</si>
  <si>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</si>
  <si>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</si>
  <si>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</si>
  <si>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</si>
  <si>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</si>
  <si>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</si>
  <si>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</si>
  <si>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</si>
  <si>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</si>
  <si>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</si>
  <si>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</si>
  <si>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</si>
  <si>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</si>
  <si>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</si>
  <si>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</si>
  <si>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</si>
  <si>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</si>
  <si>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</si>
  <si>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</si>
  <si>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</si>
  <si>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</si>
  <si>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</si>
  <si>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</si>
  <si>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</si>
  <si>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</si>
  <si>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</si>
  <si>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</si>
  <si>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</si>
  <si>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</si>
  <si>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</si>
  <si>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</si>
  <si>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</si>
  <si>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</si>
  <si>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</si>
  <si>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</si>
  <si>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</si>
  <si>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</si>
  <si>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</si>
  <si>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</si>
  <si>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</si>
  <si>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</si>
  <si>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</si>
  <si>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</si>
  <si>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</si>
  <si>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</si>
  <si>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</si>
  <si>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</si>
  <si>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</si>
  <si>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</si>
  <si>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</si>
  <si>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</si>
  <si>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</si>
  <si>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</si>
  <si>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</si>
  <si>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</si>
  <si>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</si>
  <si>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</si>
  <si>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</si>
  <si>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</si>
  <si>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</si>
  <si>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</si>
  <si>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</si>
  <si>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</si>
  <si>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</si>
  <si>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</si>
  <si>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</si>
  <si>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</si>
  <si>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</si>
  <si>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</si>
  <si>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</si>
  <si>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</si>
  <si>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</si>
  <si>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</si>
  <si>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</si>
  <si>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</si>
  <si>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</si>
  <si>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</si>
  <si>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</si>
  <si>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</si>
  <si>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</si>
  <si>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</si>
  <si>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</si>
  <si>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</si>
  <si>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</si>
  <si>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</si>
  <si>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</si>
  <si>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</si>
  <si>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</si>
  <si>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当該値(N-1)</t>
    <phoneticPr fontId="5"/>
  </si>
  <si>
    <t>当該値(N)</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</si>
  <si>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</si>
  <si>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</si>
  <si>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</si>
  <si>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</si>
  <si>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</si>
  <si>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</si>
  <si>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</si>
  <si>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福島県　いわき市</t>
  </si>
  <si>
    <t>いわき市勿来駐車場</t>
  </si>
  <si>
    <t>法非適用</t>
  </si>
  <si>
    <t>駐車場整備事業</t>
  </si>
  <si>
    <t>-</t>
  </si>
  <si>
    <t>Ａ３Ｂ２</t>
  </si>
  <si>
    <t>非設置</t>
  </si>
  <si>
    <t>該当数値なし</t>
  </si>
  <si>
    <t>届出駐車場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</si>
  <si>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</si>
  <si>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</si>
  <si>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</si>
  <si>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</si>
  <si>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</si>
  <si>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</si>
  <si>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</si>
  <si>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</si>
  <si>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</si>
  <si>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当該駐車場は、海水浴シーズンである7月～8月のみ有料としており、指定管理委託料を主とする支出に対し、利用料金収入は下回る状態が続いており、繰入金によって補っているところである。</t>
    <rPh sb="1" eb="3">
      <t>トウガイ</t>
    </rPh>
    <rPh sb="3" eb="6">
      <t>チュウシャジョウ</t>
    </rPh>
    <rPh sb="8" eb="11">
      <t>カイスイヨク</t>
    </rPh>
    <rPh sb="19" eb="20">
      <t>ガツ</t>
    </rPh>
    <rPh sb="22" eb="23">
      <t>ガツ</t>
    </rPh>
    <rPh sb="25" eb="27">
      <t>ユウリョウ</t>
    </rPh>
    <rPh sb="33" eb="35">
      <t>シテイ</t>
    </rPh>
    <rPh sb="35" eb="37">
      <t>カンリ</t>
    </rPh>
    <rPh sb="37" eb="40">
      <t>イタクリョウ</t>
    </rPh>
    <rPh sb="41" eb="42">
      <t>シュ</t>
    </rPh>
    <rPh sb="45" eb="47">
      <t>シシュツ</t>
    </rPh>
    <rPh sb="48" eb="49">
      <t>タイ</t>
    </rPh>
    <rPh sb="51" eb="53">
      <t>リヨウ</t>
    </rPh>
    <rPh sb="53" eb="55">
      <t>リョウキン</t>
    </rPh>
    <rPh sb="55" eb="57">
      <t>シュウニュウ</t>
    </rPh>
    <rPh sb="58" eb="60">
      <t>シタマワ</t>
    </rPh>
    <rPh sb="61" eb="63">
      <t>ジョウタイ</t>
    </rPh>
    <rPh sb="64" eb="65">
      <t>ツヅ</t>
    </rPh>
    <rPh sb="70" eb="72">
      <t>クリイレ</t>
    </rPh>
    <rPh sb="72" eb="73">
      <t>キン</t>
    </rPh>
    <rPh sb="77" eb="78">
      <t>オギナ</t>
    </rPh>
    <phoneticPr fontId="5"/>
  </si>
  <si>
    <t>　駐車場の路面等の状況は、概ね問題のない水準である。ただし、一部において路面のひび割れや白線が薄くなる等の状況が見受けらるため、計画的な修繕が必要である。</t>
    <rPh sb="1" eb="4">
      <t>チュウシャジョウ</t>
    </rPh>
    <rPh sb="5" eb="7">
      <t>ロメン</t>
    </rPh>
    <rPh sb="7" eb="8">
      <t>ナド</t>
    </rPh>
    <rPh sb="9" eb="11">
      <t>ジョウキョウ</t>
    </rPh>
    <rPh sb="13" eb="14">
      <t>オオム</t>
    </rPh>
    <rPh sb="15" eb="17">
      <t>モンダイ</t>
    </rPh>
    <rPh sb="20" eb="22">
      <t>スイジュン</t>
    </rPh>
    <rPh sb="30" eb="32">
      <t>イチブ</t>
    </rPh>
    <rPh sb="36" eb="38">
      <t>ロメン</t>
    </rPh>
    <rPh sb="41" eb="42">
      <t>ワ</t>
    </rPh>
    <rPh sb="44" eb="46">
      <t>ハクセン</t>
    </rPh>
    <rPh sb="47" eb="48">
      <t>ウス</t>
    </rPh>
    <rPh sb="51" eb="52">
      <t>ナド</t>
    </rPh>
    <rPh sb="53" eb="55">
      <t>ジョウキョウ</t>
    </rPh>
    <rPh sb="56" eb="58">
      <t>ミウ</t>
    </rPh>
    <rPh sb="64" eb="67">
      <t>ケイカクテキ</t>
    </rPh>
    <rPh sb="68" eb="70">
      <t>シュウゼン</t>
    </rPh>
    <rPh sb="71" eb="73">
      <t>ヒツヨウ</t>
    </rPh>
    <phoneticPr fontId="5"/>
  </si>
  <si>
    <t>　夏期の海水浴期間における利用が主となっており、稼働率は類似施設の平均値を下回っている。</t>
    <rPh sb="1" eb="3">
      <t>カキ</t>
    </rPh>
    <rPh sb="4" eb="7">
      <t>カイスイヨク</t>
    </rPh>
    <rPh sb="7" eb="9">
      <t>キカン</t>
    </rPh>
    <rPh sb="13" eb="15">
      <t>リヨウ</t>
    </rPh>
    <rPh sb="16" eb="17">
      <t>シュ</t>
    </rPh>
    <rPh sb="24" eb="26">
      <t>カドウ</t>
    </rPh>
    <rPh sb="26" eb="27">
      <t>リツ</t>
    </rPh>
    <rPh sb="28" eb="30">
      <t>ルイジ</t>
    </rPh>
    <rPh sb="30" eb="32">
      <t>シセツ</t>
    </rPh>
    <rPh sb="33" eb="36">
      <t>ヘイキンチ</t>
    </rPh>
    <rPh sb="37" eb="39">
      <t>シタマワ</t>
    </rPh>
    <phoneticPr fontId="5"/>
  </si>
  <si>
    <t>　従来、７月～８月は有料としていたところ、海水浴期間における入込客数の拡大を図るため、平成30年度より通年無料とした。引き続き、効率的な修繕を行い、利便性を維持することに努めたい。</t>
    <rPh sb="1" eb="3">
      <t>ジュウライ</t>
    </rPh>
    <rPh sb="5" eb="6">
      <t>ガツ</t>
    </rPh>
    <rPh sb="8" eb="9">
      <t>ガツ</t>
    </rPh>
    <rPh sb="10" eb="12">
      <t>ユウリョウ</t>
    </rPh>
    <rPh sb="21" eb="24">
      <t>カイスイヨク</t>
    </rPh>
    <rPh sb="24" eb="26">
      <t>キカン</t>
    </rPh>
    <rPh sb="30" eb="32">
      <t>イリコミ</t>
    </rPh>
    <rPh sb="32" eb="33">
      <t>キャク</t>
    </rPh>
    <rPh sb="33" eb="34">
      <t>スウ</t>
    </rPh>
    <rPh sb="35" eb="37">
      <t>カクダイ</t>
    </rPh>
    <rPh sb="38" eb="39">
      <t>ハカ</t>
    </rPh>
    <rPh sb="43" eb="45">
      <t>ヘイセイ</t>
    </rPh>
    <rPh sb="47" eb="49">
      <t>ネンド</t>
    </rPh>
    <rPh sb="51" eb="53">
      <t>ツウネン</t>
    </rPh>
    <rPh sb="53" eb="55">
      <t>ムリョウ</t>
    </rPh>
    <rPh sb="59" eb="60">
      <t>ヒ</t>
    </rPh>
    <rPh sb="61" eb="62">
      <t>ツヅ</t>
    </rPh>
    <rPh sb="64" eb="67">
      <t>コウリツテキ</t>
    </rPh>
    <rPh sb="68" eb="70">
      <t>シュウゼン</t>
    </rPh>
    <rPh sb="71" eb="72">
      <t>オコナ</t>
    </rPh>
    <rPh sb="74" eb="77">
      <t>リベンセイ</t>
    </rPh>
    <rPh sb="78" eb="80">
      <t>イジ</t>
    </rPh>
    <rPh sb="85" eb="8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</si>
</sst>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94-4500-97BB-E2D73B543F9E}"/>
            </c:ext>
          </c:extLst>
        </c:ser>
        <c:dLbls>
          <c:showLegendKey val="0"/>
          <c:showVal val="0"/>
          <c:showCatName val="0"/>
          <c:showSerName val="0"/>
          <c:showPercent val="0"/>
          <c:showBubbleSize val="0"/>
        </c:dLbls>
        <c:gapWidth val="150"/>
        <c:axId val="86272256"/>
        <c:axId val="862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E294-4500-97BB-E2D73B543F9E}"/>
            </c:ext>
          </c:extLst>
        </c:ser>
        <c:dLbls>
          <c:showLegendKey val="0"/>
          <c:showVal val="0"/>
          <c:showCatName val="0"/>
          <c:showSerName val="0"/>
          <c:showPercent val="0"/>
          <c:showBubbleSize val="0"/>
        </c:dLbls>
        <c:marker val="1"/>
        <c:smooth val="0"/>
        <c:axId val="86272256"/>
        <c:axId val="86273024"/>
      </c:lineChart>
      <c:dateAx>
        <c:axId val="86272256"/>
        <c:scaling>
          <c:orientation val="minMax"/>
        </c:scaling>
        <c:delete val="1"/>
        <c:axPos val="b"/>
        <c:numFmt formatCode="ge" sourceLinked="1"/>
        <c:majorTickMark val="none"/>
        <c:minorTickMark val="none"/>
        <c:tickLblPos val="none"/>
        <c:crossAx val="86273024"/>
        <c:crosses val="autoZero"/>
        <c:auto val="1"/>
        <c:lblOffset val="100"/>
        <c:baseTimeUnit val="years"/>
      </c:dateAx>
      <c:valAx>
        <c:axId val="8627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27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32-45C7-BDB3-34F74925D448}"/>
            </c:ext>
          </c:extLst>
        </c:ser>
        <c:dLbls>
          <c:showLegendKey val="0"/>
          <c:showVal val="0"/>
          <c:showCatName val="0"/>
          <c:showSerName val="0"/>
          <c:showPercent val="0"/>
          <c:showBubbleSize val="0"/>
        </c:dLbls>
        <c:gapWidth val="150"/>
        <c:axId val="88815488"/>
        <c:axId val="888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B732-45C7-BDB3-34F74925D448}"/>
            </c:ext>
          </c:extLst>
        </c:ser>
        <c:dLbls>
          <c:showLegendKey val="0"/>
          <c:showVal val="0"/>
          <c:showCatName val="0"/>
          <c:showSerName val="0"/>
          <c:showPercent val="0"/>
          <c:showBubbleSize val="0"/>
        </c:dLbls>
        <c:marker val="1"/>
        <c:smooth val="0"/>
        <c:axId val="88815488"/>
        <c:axId val="88821760"/>
      </c:lineChart>
      <c:dateAx>
        <c:axId val="88815488"/>
        <c:scaling>
          <c:orientation val="minMax"/>
        </c:scaling>
        <c:delete val="1"/>
        <c:axPos val="b"/>
        <c:numFmt formatCode="ge" sourceLinked="1"/>
        <c:majorTickMark val="none"/>
        <c:minorTickMark val="none"/>
        <c:tickLblPos val="none"/>
        <c:crossAx val="88821760"/>
        <c:crosses val="autoZero"/>
        <c:auto val="1"/>
        <c:lblOffset val="100"/>
        <c:baseTimeUnit val="years"/>
      </c:dateAx>
      <c:valAx>
        <c:axId val="8882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1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F90-496F-87CA-74D81D9235AF}"/>
            </c:ext>
          </c:extLst>
        </c:ser>
        <c:dLbls>
          <c:showLegendKey val="0"/>
          <c:showVal val="0"/>
          <c:showCatName val="0"/>
          <c:showSerName val="0"/>
          <c:showPercent val="0"/>
          <c:showBubbleSize val="0"/>
        </c:dLbls>
        <c:gapWidth val="150"/>
        <c:axId val="89069056"/>
        <c:axId val="890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F90-496F-87CA-74D81D9235AF}"/>
            </c:ext>
          </c:extLst>
        </c:ser>
        <c:dLbls>
          <c:showLegendKey val="0"/>
          <c:showVal val="0"/>
          <c:showCatName val="0"/>
          <c:showSerName val="0"/>
          <c:showPercent val="0"/>
          <c:showBubbleSize val="0"/>
        </c:dLbls>
        <c:marker val="1"/>
        <c:smooth val="0"/>
        <c:axId val="89069056"/>
        <c:axId val="89070976"/>
      </c:lineChart>
      <c:dateAx>
        <c:axId val="89069056"/>
        <c:scaling>
          <c:orientation val="minMax"/>
        </c:scaling>
        <c:delete val="1"/>
        <c:axPos val="b"/>
        <c:numFmt formatCode="ge" sourceLinked="1"/>
        <c:majorTickMark val="none"/>
        <c:minorTickMark val="none"/>
        <c:tickLblPos val="none"/>
        <c:crossAx val="89070976"/>
        <c:crosses val="autoZero"/>
        <c:auto val="1"/>
        <c:lblOffset val="100"/>
        <c:baseTimeUnit val="years"/>
      </c:dateAx>
      <c:valAx>
        <c:axId val="8907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6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E3E-46A6-9813-757E470110A7}"/>
            </c:ext>
          </c:extLst>
        </c:ser>
        <c:dLbls>
          <c:showLegendKey val="0"/>
          <c:showVal val="0"/>
          <c:showCatName val="0"/>
          <c:showSerName val="0"/>
          <c:showPercent val="0"/>
          <c:showBubbleSize val="0"/>
        </c:dLbls>
        <c:gapWidth val="150"/>
        <c:axId val="89105536"/>
        <c:axId val="891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E3E-46A6-9813-757E470110A7}"/>
            </c:ext>
          </c:extLst>
        </c:ser>
        <c:dLbls>
          <c:showLegendKey val="0"/>
          <c:showVal val="0"/>
          <c:showCatName val="0"/>
          <c:showSerName val="0"/>
          <c:showPercent val="0"/>
          <c:showBubbleSize val="0"/>
        </c:dLbls>
        <c:marker val="1"/>
        <c:smooth val="0"/>
        <c:axId val="89105536"/>
        <c:axId val="89107456"/>
      </c:lineChart>
      <c:dateAx>
        <c:axId val="89105536"/>
        <c:scaling>
          <c:orientation val="minMax"/>
        </c:scaling>
        <c:delete val="1"/>
        <c:axPos val="b"/>
        <c:numFmt formatCode="ge" sourceLinked="1"/>
        <c:majorTickMark val="none"/>
        <c:minorTickMark val="none"/>
        <c:tickLblPos val="none"/>
        <c:crossAx val="89107456"/>
        <c:crosses val="autoZero"/>
        <c:auto val="1"/>
        <c:lblOffset val="100"/>
        <c:baseTimeUnit val="years"/>
      </c:dateAx>
      <c:valAx>
        <c:axId val="8910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10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19.399999999999999</c:v>
                </c:pt>
                <c:pt idx="1">
                  <c:v>12.3</c:v>
                </c:pt>
                <c:pt idx="2">
                  <c:v>39.9</c:v>
                </c:pt>
                <c:pt idx="3">
                  <c:v>0</c:v>
                </c:pt>
                <c:pt idx="4">
                  <c:v>52.9</c:v>
                </c:pt>
              </c:numCache>
            </c:numRef>
          </c:val>
          <c:extLst xmlns:c16r2="http://schemas.microsoft.com/office/drawing/2015/06/chart">
            <c:ext xmlns:c16="http://schemas.microsoft.com/office/drawing/2014/chart" uri="{C3380CC4-5D6E-409C-BE32-E72D297353CC}">
              <c16:uniqueId val="{00000000-026E-4B2A-9A4A-29725814A34A}"/>
            </c:ext>
          </c:extLst>
        </c:ser>
        <c:dLbls>
          <c:showLegendKey val="0"/>
          <c:showVal val="0"/>
          <c:showCatName val="0"/>
          <c:showSerName val="0"/>
          <c:showPercent val="0"/>
          <c:showBubbleSize val="0"/>
        </c:dLbls>
        <c:gapWidth val="150"/>
        <c:axId val="32933760"/>
        <c:axId val="329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026E-4B2A-9A4A-29725814A34A}"/>
            </c:ext>
          </c:extLst>
        </c:ser>
        <c:dLbls>
          <c:showLegendKey val="0"/>
          <c:showVal val="0"/>
          <c:showCatName val="0"/>
          <c:showSerName val="0"/>
          <c:showPercent val="0"/>
          <c:showBubbleSize val="0"/>
        </c:dLbls>
        <c:marker val="1"/>
        <c:smooth val="0"/>
        <c:axId val="32933760"/>
        <c:axId val="32935936"/>
      </c:lineChart>
      <c:dateAx>
        <c:axId val="32933760"/>
        <c:scaling>
          <c:orientation val="minMax"/>
        </c:scaling>
        <c:delete val="1"/>
        <c:axPos val="b"/>
        <c:numFmt formatCode="ge" sourceLinked="1"/>
        <c:majorTickMark val="none"/>
        <c:minorTickMark val="none"/>
        <c:tickLblPos val="none"/>
        <c:crossAx val="32935936"/>
        <c:crosses val="autoZero"/>
        <c:auto val="1"/>
        <c:lblOffset val="100"/>
        <c:baseTimeUnit val="years"/>
      </c:dateAx>
      <c:valAx>
        <c:axId val="3293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3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130</c:v>
                </c:pt>
                <c:pt idx="1">
                  <c:v>67</c:v>
                </c:pt>
                <c:pt idx="2">
                  <c:v>372</c:v>
                </c:pt>
                <c:pt idx="3">
                  <c:v>0</c:v>
                </c:pt>
                <c:pt idx="4">
                  <c:v>538</c:v>
                </c:pt>
              </c:numCache>
            </c:numRef>
          </c:val>
          <c:extLst xmlns:c16r2="http://schemas.microsoft.com/office/drawing/2015/06/chart">
            <c:ext xmlns:c16="http://schemas.microsoft.com/office/drawing/2014/chart" uri="{C3380CC4-5D6E-409C-BE32-E72D297353CC}">
              <c16:uniqueId val="{00000000-A661-45DE-A508-4D325017AD87}"/>
            </c:ext>
          </c:extLst>
        </c:ser>
        <c:dLbls>
          <c:showLegendKey val="0"/>
          <c:showVal val="0"/>
          <c:showCatName val="0"/>
          <c:showSerName val="0"/>
          <c:showPercent val="0"/>
          <c:showBubbleSize val="0"/>
        </c:dLbls>
        <c:gapWidth val="150"/>
        <c:axId val="32979584"/>
        <c:axId val="329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A661-45DE-A508-4D325017AD87}"/>
            </c:ext>
          </c:extLst>
        </c:ser>
        <c:dLbls>
          <c:showLegendKey val="0"/>
          <c:showVal val="0"/>
          <c:showCatName val="0"/>
          <c:showSerName val="0"/>
          <c:showPercent val="0"/>
          <c:showBubbleSize val="0"/>
        </c:dLbls>
        <c:marker val="1"/>
        <c:smooth val="0"/>
        <c:axId val="32979584"/>
        <c:axId val="32985856"/>
      </c:lineChart>
      <c:dateAx>
        <c:axId val="32979584"/>
        <c:scaling>
          <c:orientation val="minMax"/>
        </c:scaling>
        <c:delete val="1"/>
        <c:axPos val="b"/>
        <c:numFmt formatCode="ge" sourceLinked="1"/>
        <c:majorTickMark val="none"/>
        <c:minorTickMark val="none"/>
        <c:tickLblPos val="none"/>
        <c:crossAx val="32985856"/>
        <c:crosses val="autoZero"/>
        <c:auto val="1"/>
        <c:lblOffset val="100"/>
        <c:baseTimeUnit val="years"/>
      </c:dateAx>
      <c:valAx>
        <c:axId val="3298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7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1.2</c:v>
                </c:pt>
                <c:pt idx="1">
                  <c:v>1.2</c:v>
                </c:pt>
                <c:pt idx="2">
                  <c:v>1.7</c:v>
                </c:pt>
                <c:pt idx="3">
                  <c:v>2.2000000000000002</c:v>
                </c:pt>
                <c:pt idx="4">
                  <c:v>1</c:v>
                </c:pt>
              </c:numCache>
            </c:numRef>
          </c:val>
          <c:extLst xmlns:c16r2="http://schemas.microsoft.com/office/drawing/2015/06/chart">
            <c:ext xmlns:c16="http://schemas.microsoft.com/office/drawing/2014/chart" uri="{C3380CC4-5D6E-409C-BE32-E72D297353CC}">
              <c16:uniqueId val="{00000000-E066-480A-B172-E18EC7F7FA8E}"/>
            </c:ext>
          </c:extLst>
        </c:ser>
        <c:dLbls>
          <c:showLegendKey val="0"/>
          <c:showVal val="0"/>
          <c:showCatName val="0"/>
          <c:showSerName val="0"/>
          <c:showPercent val="0"/>
          <c:showBubbleSize val="0"/>
        </c:dLbls>
        <c:gapWidth val="150"/>
        <c:axId val="33026432"/>
        <c:axId val="3302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E066-480A-B172-E18EC7F7FA8E}"/>
            </c:ext>
          </c:extLst>
        </c:ser>
        <c:dLbls>
          <c:showLegendKey val="0"/>
          <c:showVal val="0"/>
          <c:showCatName val="0"/>
          <c:showSerName val="0"/>
          <c:showPercent val="0"/>
          <c:showBubbleSize val="0"/>
        </c:dLbls>
        <c:marker val="1"/>
        <c:smooth val="0"/>
        <c:axId val="33026432"/>
        <c:axId val="33028352"/>
      </c:lineChart>
      <c:dateAx>
        <c:axId val="33026432"/>
        <c:scaling>
          <c:orientation val="minMax"/>
        </c:scaling>
        <c:delete val="1"/>
        <c:axPos val="b"/>
        <c:numFmt formatCode="ge" sourceLinked="1"/>
        <c:majorTickMark val="none"/>
        <c:minorTickMark val="none"/>
        <c:tickLblPos val="none"/>
        <c:crossAx val="33028352"/>
        <c:crosses val="autoZero"/>
        <c:auto val="1"/>
        <c:lblOffset val="100"/>
        <c:baseTimeUnit val="years"/>
      </c:dateAx>
      <c:valAx>
        <c:axId val="3302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2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-24.2</c:v>
                </c:pt>
                <c:pt idx="1">
                  <c:v>-14</c:v>
                </c:pt>
                <c:pt idx="2">
                  <c:v>30.9</c:v>
                </c:pt>
                <c:pt idx="3">
                  <c:v>35.9</c:v>
                </c:pt>
                <c:pt idx="4">
                  <c:v>-100.1</c:v>
                </c:pt>
              </c:numCache>
            </c:numRef>
          </c:val>
          <c:extLst xmlns:c16r2="http://schemas.microsoft.com/office/drawing/2015/06/chart">
            <c:ext xmlns:c16="http://schemas.microsoft.com/office/drawing/2014/chart" uri="{C3380CC4-5D6E-409C-BE32-E72D297353CC}">
              <c16:uniqueId val="{00000000-9BB1-4C95-8ADB-318C00A05315}"/>
            </c:ext>
          </c:extLst>
        </c:ser>
        <c:dLbls>
          <c:showLegendKey val="0"/>
          <c:showVal val="0"/>
          <c:showCatName val="0"/>
          <c:showSerName val="0"/>
          <c:showPercent val="0"/>
          <c:showBubbleSize val="0"/>
        </c:dLbls>
        <c:gapWidth val="150"/>
        <c:axId val="87691264"/>
        <c:axId val="876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9BB1-4C95-8ADB-318C00A05315}"/>
            </c:ext>
          </c:extLst>
        </c:ser>
        <c:dLbls>
          <c:showLegendKey val="0"/>
          <c:showVal val="0"/>
          <c:showCatName val="0"/>
          <c:showSerName val="0"/>
          <c:showPercent val="0"/>
          <c:showBubbleSize val="0"/>
        </c:dLbls>
        <c:marker val="1"/>
        <c:smooth val="0"/>
        <c:axId val="87691264"/>
        <c:axId val="87693184"/>
      </c:lineChart>
      <c:dateAx>
        <c:axId val="87691264"/>
        <c:scaling>
          <c:orientation val="minMax"/>
        </c:scaling>
        <c:delete val="1"/>
        <c:axPos val="b"/>
        <c:numFmt formatCode="ge" sourceLinked="1"/>
        <c:majorTickMark val="none"/>
        <c:minorTickMark val="none"/>
        <c:tickLblPos val="none"/>
        <c:crossAx val="87693184"/>
        <c:crosses val="autoZero"/>
        <c:auto val="1"/>
        <c:lblOffset val="100"/>
        <c:baseTimeUnit val="years"/>
      </c:dateAx>
      <c:valAx>
        <c:axId val="8769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9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-237</c:v>
                </c:pt>
                <c:pt idx="1">
                  <c:v>-123</c:v>
                </c:pt>
                <c:pt idx="2">
                  <c:v>-951</c:v>
                </c:pt>
                <c:pt idx="3">
                  <c:v>527</c:v>
                </c:pt>
                <c:pt idx="4">
                  <c:v>-786</c:v>
                </c:pt>
              </c:numCache>
            </c:numRef>
          </c:val>
          <c:extLst xmlns:c16r2="http://schemas.microsoft.com/office/drawing/2015/06/chart">
            <c:ext xmlns:c16="http://schemas.microsoft.com/office/drawing/2014/chart" uri="{C3380CC4-5D6E-409C-BE32-E72D297353CC}">
              <c16:uniqueId val="{00000000-9279-453C-BB31-504E8CDE30CB}"/>
            </c:ext>
          </c:extLst>
        </c:ser>
        <c:dLbls>
          <c:showLegendKey val="0"/>
          <c:showVal val="0"/>
          <c:showCatName val="0"/>
          <c:showSerName val="0"/>
          <c:showPercent val="0"/>
          <c:showBubbleSize val="0"/>
        </c:dLbls>
        <c:gapWidth val="150"/>
        <c:axId val="33176960"/>
        <c:axId val="331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9279-453C-BB31-504E8CDE30CB}"/>
            </c:ext>
          </c:extLst>
        </c:ser>
        <c:dLbls>
          <c:showLegendKey val="0"/>
          <c:showVal val="0"/>
          <c:showCatName val="0"/>
          <c:showSerName val="0"/>
          <c:showPercent val="0"/>
          <c:showBubbleSize val="0"/>
        </c:dLbls>
        <c:marker val="1"/>
        <c:smooth val="0"/>
        <c:axId val="33176960"/>
        <c:axId val="33179136"/>
      </c:lineChart>
      <c:dateAx>
        <c:axId val="33176960"/>
        <c:scaling>
          <c:orientation val="minMax"/>
        </c:scaling>
        <c:delete val="1"/>
        <c:axPos val="b"/>
        <c:numFmt formatCode="ge" sourceLinked="1"/>
        <c:majorTickMark val="none"/>
        <c:minorTickMark val="none"/>
        <c:tickLblPos val="none"/>
        <c:crossAx val="33179136"/>
        <c:crosses val="autoZero"/>
        <c:auto val="1"/>
        <c:lblOffset val="100"/>
        <c:baseTimeUnit val="years"/>
      </c:dateAx>
      <c:valAx>
        <c:axId val="33179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17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view="pageBreakPreview" zoomScale="80" zoomScaleNormal="100" zoomScaleSheetLayoutView="8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福島県いわき市　いわき市勿来駐車場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11573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414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540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137</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100</v>
      </c>
      <c r="AO31" s="110"/>
      <c r="AP31" s="110"/>
      <c r="AQ31" s="110"/>
      <c r="AR31" s="110"/>
      <c r="AS31" s="110"/>
      <c r="AT31" s="110"/>
      <c r="AU31" s="110"/>
      <c r="AV31" s="110"/>
      <c r="AW31" s="110"/>
      <c r="AX31" s="110"/>
      <c r="AY31" s="110"/>
      <c r="AZ31" s="110"/>
      <c r="BA31" s="110"/>
      <c r="BB31" s="110"/>
      <c r="BC31" s="110"/>
      <c r="BD31" s="110"/>
      <c r="BE31" s="110"/>
      <c r="BF31" s="110"/>
      <c r="BG31" s="110">
        <f>データ!AA7</f>
        <v>100</v>
      </c>
      <c r="BH31" s="110"/>
      <c r="BI31" s="110"/>
      <c r="BJ31" s="110"/>
      <c r="BK31" s="110"/>
      <c r="BL31" s="110"/>
      <c r="BM31" s="110"/>
      <c r="BN31" s="110"/>
      <c r="BO31" s="110"/>
      <c r="BP31" s="110"/>
      <c r="BQ31" s="110"/>
      <c r="BR31" s="110"/>
      <c r="BS31" s="110"/>
      <c r="BT31" s="110"/>
      <c r="BU31" s="110"/>
      <c r="BV31" s="110"/>
      <c r="BW31" s="110"/>
      <c r="BX31" s="110"/>
      <c r="BY31" s="110"/>
      <c r="BZ31" s="110">
        <f>データ!AB7</f>
        <v>100</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19.399999999999999</v>
      </c>
      <c r="EM31" s="110"/>
      <c r="EN31" s="110"/>
      <c r="EO31" s="110"/>
      <c r="EP31" s="110"/>
      <c r="EQ31" s="110"/>
      <c r="ER31" s="110"/>
      <c r="ES31" s="110"/>
      <c r="ET31" s="110"/>
      <c r="EU31" s="110"/>
      <c r="EV31" s="110"/>
      <c r="EW31" s="110"/>
      <c r="EX31" s="110"/>
      <c r="EY31" s="110"/>
      <c r="EZ31" s="110"/>
      <c r="FA31" s="110"/>
      <c r="FB31" s="110"/>
      <c r="FC31" s="110"/>
      <c r="FD31" s="110"/>
      <c r="FE31" s="110">
        <f>データ!AK7</f>
        <v>12.3</v>
      </c>
      <c r="FF31" s="110"/>
      <c r="FG31" s="110"/>
      <c r="FH31" s="110"/>
      <c r="FI31" s="110"/>
      <c r="FJ31" s="110"/>
      <c r="FK31" s="110"/>
      <c r="FL31" s="110"/>
      <c r="FM31" s="110"/>
      <c r="FN31" s="110"/>
      <c r="FO31" s="110"/>
      <c r="FP31" s="110"/>
      <c r="FQ31" s="110"/>
      <c r="FR31" s="110"/>
      <c r="FS31" s="110"/>
      <c r="FT31" s="110"/>
      <c r="FU31" s="110"/>
      <c r="FV31" s="110"/>
      <c r="FW31" s="110"/>
      <c r="FX31" s="110">
        <f>データ!AL7</f>
        <v>39.9</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52.9</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1.2</v>
      </c>
      <c r="JD31" s="81"/>
      <c r="JE31" s="81"/>
      <c r="JF31" s="81"/>
      <c r="JG31" s="81"/>
      <c r="JH31" s="81"/>
      <c r="JI31" s="81"/>
      <c r="JJ31" s="81"/>
      <c r="JK31" s="81"/>
      <c r="JL31" s="81"/>
      <c r="JM31" s="81"/>
      <c r="JN31" s="81"/>
      <c r="JO31" s="81"/>
      <c r="JP31" s="81"/>
      <c r="JQ31" s="81"/>
      <c r="JR31" s="81"/>
      <c r="JS31" s="81"/>
      <c r="JT31" s="81"/>
      <c r="JU31" s="82"/>
      <c r="JV31" s="80">
        <f>データ!DL7</f>
        <v>1.2</v>
      </c>
      <c r="JW31" s="81"/>
      <c r="JX31" s="81"/>
      <c r="JY31" s="81"/>
      <c r="JZ31" s="81"/>
      <c r="KA31" s="81"/>
      <c r="KB31" s="81"/>
      <c r="KC31" s="81"/>
      <c r="KD31" s="81"/>
      <c r="KE31" s="81"/>
      <c r="KF31" s="81"/>
      <c r="KG31" s="81"/>
      <c r="KH31" s="81"/>
      <c r="KI31" s="81"/>
      <c r="KJ31" s="81"/>
      <c r="KK31" s="81"/>
      <c r="KL31" s="81"/>
      <c r="KM31" s="81"/>
      <c r="KN31" s="82"/>
      <c r="KO31" s="80">
        <f>データ!DM7</f>
        <v>1.7</v>
      </c>
      <c r="KP31" s="81"/>
      <c r="KQ31" s="81"/>
      <c r="KR31" s="81"/>
      <c r="KS31" s="81"/>
      <c r="KT31" s="81"/>
      <c r="KU31" s="81"/>
      <c r="KV31" s="81"/>
      <c r="KW31" s="81"/>
      <c r="KX31" s="81"/>
      <c r="KY31" s="81"/>
      <c r="KZ31" s="81"/>
      <c r="LA31" s="81"/>
      <c r="LB31" s="81"/>
      <c r="LC31" s="81"/>
      <c r="LD31" s="81"/>
      <c r="LE31" s="81"/>
      <c r="LF31" s="81"/>
      <c r="LG31" s="82"/>
      <c r="LH31" s="80">
        <f>データ!DN7</f>
        <v>2.2000000000000002</v>
      </c>
      <c r="LI31" s="81"/>
      <c r="LJ31" s="81"/>
      <c r="LK31" s="81"/>
      <c r="LL31" s="81"/>
      <c r="LM31" s="81"/>
      <c r="LN31" s="81"/>
      <c r="LO31" s="81"/>
      <c r="LP31" s="81"/>
      <c r="LQ31" s="81"/>
      <c r="LR31" s="81"/>
      <c r="LS31" s="81"/>
      <c r="LT31" s="81"/>
      <c r="LU31" s="81"/>
      <c r="LV31" s="81"/>
      <c r="LW31" s="81"/>
      <c r="LX31" s="81"/>
      <c r="LY31" s="81"/>
      <c r="LZ31" s="82"/>
      <c r="MA31" s="80">
        <f>データ!DO7</f>
        <v>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138</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139</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130</v>
      </c>
      <c r="V52" s="109"/>
      <c r="W52" s="109"/>
      <c r="X52" s="109"/>
      <c r="Y52" s="109"/>
      <c r="Z52" s="109"/>
      <c r="AA52" s="109"/>
      <c r="AB52" s="109"/>
      <c r="AC52" s="109"/>
      <c r="AD52" s="109"/>
      <c r="AE52" s="109"/>
      <c r="AF52" s="109"/>
      <c r="AG52" s="109"/>
      <c r="AH52" s="109"/>
      <c r="AI52" s="109"/>
      <c r="AJ52" s="109"/>
      <c r="AK52" s="109"/>
      <c r="AL52" s="109"/>
      <c r="AM52" s="109"/>
      <c r="AN52" s="109">
        <f>データ!AV7</f>
        <v>67</v>
      </c>
      <c r="AO52" s="109"/>
      <c r="AP52" s="109"/>
      <c r="AQ52" s="109"/>
      <c r="AR52" s="109"/>
      <c r="AS52" s="109"/>
      <c r="AT52" s="109"/>
      <c r="AU52" s="109"/>
      <c r="AV52" s="109"/>
      <c r="AW52" s="109"/>
      <c r="AX52" s="109"/>
      <c r="AY52" s="109"/>
      <c r="AZ52" s="109"/>
      <c r="BA52" s="109"/>
      <c r="BB52" s="109"/>
      <c r="BC52" s="109"/>
      <c r="BD52" s="109"/>
      <c r="BE52" s="109"/>
      <c r="BF52" s="109"/>
      <c r="BG52" s="109">
        <f>データ!AW7</f>
        <v>372</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538</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-24.2</v>
      </c>
      <c r="EM52" s="110"/>
      <c r="EN52" s="110"/>
      <c r="EO52" s="110"/>
      <c r="EP52" s="110"/>
      <c r="EQ52" s="110"/>
      <c r="ER52" s="110"/>
      <c r="ES52" s="110"/>
      <c r="ET52" s="110"/>
      <c r="EU52" s="110"/>
      <c r="EV52" s="110"/>
      <c r="EW52" s="110"/>
      <c r="EX52" s="110"/>
      <c r="EY52" s="110"/>
      <c r="EZ52" s="110"/>
      <c r="FA52" s="110"/>
      <c r="FB52" s="110"/>
      <c r="FC52" s="110"/>
      <c r="FD52" s="110"/>
      <c r="FE52" s="110">
        <f>データ!BG7</f>
        <v>-14</v>
      </c>
      <c r="FF52" s="110"/>
      <c r="FG52" s="110"/>
      <c r="FH52" s="110"/>
      <c r="FI52" s="110"/>
      <c r="FJ52" s="110"/>
      <c r="FK52" s="110"/>
      <c r="FL52" s="110"/>
      <c r="FM52" s="110"/>
      <c r="FN52" s="110"/>
      <c r="FO52" s="110"/>
      <c r="FP52" s="110"/>
      <c r="FQ52" s="110"/>
      <c r="FR52" s="110"/>
      <c r="FS52" s="110"/>
      <c r="FT52" s="110"/>
      <c r="FU52" s="110"/>
      <c r="FV52" s="110"/>
      <c r="FW52" s="110"/>
      <c r="FX52" s="110">
        <f>データ!BH7</f>
        <v>30.9</v>
      </c>
      <c r="FY52" s="110"/>
      <c r="FZ52" s="110"/>
      <c r="GA52" s="110"/>
      <c r="GB52" s="110"/>
      <c r="GC52" s="110"/>
      <c r="GD52" s="110"/>
      <c r="GE52" s="110"/>
      <c r="GF52" s="110"/>
      <c r="GG52" s="110"/>
      <c r="GH52" s="110"/>
      <c r="GI52" s="110"/>
      <c r="GJ52" s="110"/>
      <c r="GK52" s="110"/>
      <c r="GL52" s="110"/>
      <c r="GM52" s="110"/>
      <c r="GN52" s="110"/>
      <c r="GO52" s="110"/>
      <c r="GP52" s="110"/>
      <c r="GQ52" s="110">
        <f>データ!BI7</f>
        <v>35.9</v>
      </c>
      <c r="GR52" s="110"/>
      <c r="GS52" s="110"/>
      <c r="GT52" s="110"/>
      <c r="GU52" s="110"/>
      <c r="GV52" s="110"/>
      <c r="GW52" s="110"/>
      <c r="GX52" s="110"/>
      <c r="GY52" s="110"/>
      <c r="GZ52" s="110"/>
      <c r="HA52" s="110"/>
      <c r="HB52" s="110"/>
      <c r="HC52" s="110"/>
      <c r="HD52" s="110"/>
      <c r="HE52" s="110"/>
      <c r="HF52" s="110"/>
      <c r="HG52" s="110"/>
      <c r="HH52" s="110"/>
      <c r="HI52" s="110"/>
      <c r="HJ52" s="110">
        <f>データ!BJ7</f>
        <v>-100.1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-237</v>
      </c>
      <c r="JD52" s="109"/>
      <c r="JE52" s="109"/>
      <c r="JF52" s="109"/>
      <c r="JG52" s="109"/>
      <c r="JH52" s="109"/>
      <c r="JI52" s="109"/>
      <c r="JJ52" s="109"/>
      <c r="JK52" s="109"/>
      <c r="JL52" s="109"/>
      <c r="JM52" s="109"/>
      <c r="JN52" s="109"/>
      <c r="JO52" s="109"/>
      <c r="JP52" s="109"/>
      <c r="JQ52" s="109"/>
      <c r="JR52" s="109"/>
      <c r="JS52" s="109"/>
      <c r="JT52" s="109"/>
      <c r="JU52" s="109"/>
      <c r="JV52" s="109">
        <f>データ!BR7</f>
        <v>-123</v>
      </c>
      <c r="JW52" s="109"/>
      <c r="JX52" s="109"/>
      <c r="JY52" s="109"/>
      <c r="JZ52" s="109"/>
      <c r="KA52" s="109"/>
      <c r="KB52" s="109"/>
      <c r="KC52" s="109"/>
      <c r="KD52" s="109"/>
      <c r="KE52" s="109"/>
      <c r="KF52" s="109"/>
      <c r="KG52" s="109"/>
      <c r="KH52" s="109"/>
      <c r="KI52" s="109"/>
      <c r="KJ52" s="109"/>
      <c r="KK52" s="109"/>
      <c r="KL52" s="109"/>
      <c r="KM52" s="109"/>
      <c r="KN52" s="109"/>
      <c r="KO52" s="109">
        <f>データ!BS7</f>
        <v>-951</v>
      </c>
      <c r="KP52" s="109"/>
      <c r="KQ52" s="109"/>
      <c r="KR52" s="109"/>
      <c r="KS52" s="109"/>
      <c r="KT52" s="109"/>
      <c r="KU52" s="109"/>
      <c r="KV52" s="109"/>
      <c r="KW52" s="109"/>
      <c r="KX52" s="109"/>
      <c r="KY52" s="109"/>
      <c r="KZ52" s="109"/>
      <c r="LA52" s="109"/>
      <c r="LB52" s="109"/>
      <c r="LC52" s="109"/>
      <c r="LD52" s="109"/>
      <c r="LE52" s="109"/>
      <c r="LF52" s="109"/>
      <c r="LG52" s="109"/>
      <c r="LH52" s="109">
        <f>データ!BT7</f>
        <v>527</v>
      </c>
      <c r="LI52" s="109"/>
      <c r="LJ52" s="109"/>
      <c r="LK52" s="109"/>
      <c r="LL52" s="109"/>
      <c r="LM52" s="109"/>
      <c r="LN52" s="109"/>
      <c r="LO52" s="109"/>
      <c r="LP52" s="109"/>
      <c r="LQ52" s="109"/>
      <c r="LR52" s="109"/>
      <c r="LS52" s="109"/>
      <c r="LT52" s="109"/>
      <c r="LU52" s="109"/>
      <c r="LV52" s="109"/>
      <c r="LW52" s="109"/>
      <c r="LX52" s="109"/>
      <c r="LY52" s="109"/>
      <c r="LZ52" s="109"/>
      <c r="MA52" s="109">
        <f>データ!BU7</f>
        <v>-786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140</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120130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CFT+IyPoB6Ot/rGu9sfWr4PhI7ShAqOcFPWW8rz/K/1IAtZDTHHEGcHJ87FC11cHz3w778SzSvAOhX6sGChmQ==" saltValue="4DlF5wID1sKJua97DcI4N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101</v>
      </c>
      <c r="AO5" s="59" t="s">
        <v>102</v>
      </c>
      <c r="AP5" s="59" t="s">
        <v>103</v>
      </c>
      <c r="AQ5" s="59" t="s">
        <v>104</v>
      </c>
      <c r="AR5" s="59" t="s">
        <v>105</v>
      </c>
      <c r="AS5" s="59" t="s">
        <v>106</v>
      </c>
      <c r="AT5" s="59" t="s">
        <v>107</v>
      </c>
      <c r="AU5" s="59" t="s">
        <v>97</v>
      </c>
      <c r="AV5" s="59" t="s">
        <v>108</v>
      </c>
      <c r="AW5" s="59" t="s">
        <v>99</v>
      </c>
      <c r="AX5" s="59" t="s">
        <v>110</v>
      </c>
      <c r="AY5" s="59" t="s">
        <v>101</v>
      </c>
      <c r="AZ5" s="59" t="s">
        <v>102</v>
      </c>
      <c r="BA5" s="59" t="s">
        <v>103</v>
      </c>
      <c r="BB5" s="59" t="s">
        <v>104</v>
      </c>
      <c r="BC5" s="59" t="s">
        <v>105</v>
      </c>
      <c r="BD5" s="59" t="s">
        <v>106</v>
      </c>
      <c r="BE5" s="59" t="s">
        <v>107</v>
      </c>
      <c r="BF5" s="59" t="s">
        <v>97</v>
      </c>
      <c r="BG5" s="59" t="s">
        <v>108</v>
      </c>
      <c r="BH5" s="59" t="s">
        <v>99</v>
      </c>
      <c r="BI5" s="59" t="s">
        <v>110</v>
      </c>
      <c r="BJ5" s="59" t="s">
        <v>101</v>
      </c>
      <c r="BK5" s="59" t="s">
        <v>102</v>
      </c>
      <c r="BL5" s="59" t="s">
        <v>103</v>
      </c>
      <c r="BM5" s="59" t="s">
        <v>104</v>
      </c>
      <c r="BN5" s="59" t="s">
        <v>105</v>
      </c>
      <c r="BO5" s="59" t="s">
        <v>106</v>
      </c>
      <c r="BP5" s="59" t="s">
        <v>107</v>
      </c>
      <c r="BQ5" s="59" t="s">
        <v>97</v>
      </c>
      <c r="BR5" s="59" t="s">
        <v>98</v>
      </c>
      <c r="BS5" s="59" t="s">
        <v>99</v>
      </c>
      <c r="BT5" s="59" t="s">
        <v>110</v>
      </c>
      <c r="BU5" s="59" t="s">
        <v>101</v>
      </c>
      <c r="BV5" s="59" t="s">
        <v>102</v>
      </c>
      <c r="BW5" s="59" t="s">
        <v>103</v>
      </c>
      <c r="BX5" s="59" t="s">
        <v>104</v>
      </c>
      <c r="BY5" s="59" t="s">
        <v>105</v>
      </c>
      <c r="BZ5" s="59" t="s">
        <v>106</v>
      </c>
      <c r="CA5" s="59" t="s">
        <v>107</v>
      </c>
      <c r="CB5" s="59" t="s">
        <v>97</v>
      </c>
      <c r="CC5" s="59" t="s">
        <v>108</v>
      </c>
      <c r="CD5" s="59" t="s">
        <v>99</v>
      </c>
      <c r="CE5" s="59" t="s">
        <v>109</v>
      </c>
      <c r="CF5" s="59" t="s">
        <v>111</v>
      </c>
      <c r="CG5" s="59" t="s">
        <v>102</v>
      </c>
      <c r="CH5" s="59" t="s">
        <v>103</v>
      </c>
      <c r="CI5" s="59" t="s">
        <v>104</v>
      </c>
      <c r="CJ5" s="59" t="s">
        <v>105</v>
      </c>
      <c r="CK5" s="59" t="s">
        <v>106</v>
      </c>
      <c r="CL5" s="59" t="s">
        <v>107</v>
      </c>
      <c r="CM5" s="151"/>
      <c r="CN5" s="151"/>
      <c r="CO5" s="59" t="s">
        <v>97</v>
      </c>
      <c r="CP5" s="59" t="s">
        <v>112</v>
      </c>
      <c r="CQ5" s="59" t="s">
        <v>113</v>
      </c>
      <c r="CR5" s="59" t="s">
        <v>110</v>
      </c>
      <c r="CS5" s="59" t="s">
        <v>114</v>
      </c>
      <c r="CT5" s="59" t="s">
        <v>102</v>
      </c>
      <c r="CU5" s="59" t="s">
        <v>103</v>
      </c>
      <c r="CV5" s="59" t="s">
        <v>104</v>
      </c>
      <c r="CW5" s="59" t="s">
        <v>105</v>
      </c>
      <c r="CX5" s="59" t="s">
        <v>106</v>
      </c>
      <c r="CY5" s="59" t="s">
        <v>107</v>
      </c>
      <c r="CZ5" s="59" t="s">
        <v>97</v>
      </c>
      <c r="DA5" s="59" t="s">
        <v>108</v>
      </c>
      <c r="DB5" s="59" t="s">
        <v>99</v>
      </c>
      <c r="DC5" s="59" t="s">
        <v>110</v>
      </c>
      <c r="DD5" s="59" t="s">
        <v>101</v>
      </c>
      <c r="DE5" s="59" t="s">
        <v>102</v>
      </c>
      <c r="DF5" s="59" t="s">
        <v>103</v>
      </c>
      <c r="DG5" s="59" t="s">
        <v>104</v>
      </c>
      <c r="DH5" s="59" t="s">
        <v>105</v>
      </c>
      <c r="DI5" s="59" t="s">
        <v>106</v>
      </c>
      <c r="DJ5" s="59" t="s">
        <v>44</v>
      </c>
      <c r="DK5" s="59" t="s">
        <v>97</v>
      </c>
      <c r="DL5" s="59" t="s">
        <v>108</v>
      </c>
      <c r="DM5" s="59" t="s">
        <v>113</v>
      </c>
      <c r="DN5" s="59" t="s">
        <v>110</v>
      </c>
      <c r="DO5" s="59" t="s">
        <v>101</v>
      </c>
      <c r="DP5" s="59" t="s">
        <v>102</v>
      </c>
      <c r="DQ5" s="59" t="s">
        <v>103</v>
      </c>
      <c r="DR5" s="59" t="s">
        <v>104</v>
      </c>
      <c r="DS5" s="59" t="s">
        <v>105</v>
      </c>
      <c r="DT5" s="59" t="s">
        <v>106</v>
      </c>
      <c r="DU5" s="59" t="s">
        <v>107</v>
      </c>
    </row>
    <row r="6" spans="1:125" s="66" customFormat="1" x14ac:dyDescent="0.15">
      <c r="A6" s="49" t="s">
        <v>115</v>
      </c>
      <c r="B6" s="60">
        <f>B8</f>
        <v>2017</v>
      </c>
      <c r="C6" s="60">
        <f t="shared" ref="C6:X6" si="1">C8</f>
        <v>72044</v>
      </c>
      <c r="D6" s="60">
        <f t="shared" si="1"/>
        <v>47</v>
      </c>
      <c r="E6" s="60">
        <f t="shared" si="1"/>
        <v>14</v>
      </c>
      <c r="F6" s="60">
        <f t="shared" si="1"/>
        <v>0</v>
      </c>
      <c r="G6" s="60">
        <f t="shared" si="1"/>
        <v>1</v>
      </c>
      <c r="H6" s="60" t="str">
        <f>SUBSTITUTE(H8,"　","")</f>
        <v>福島県いわき市</v>
      </c>
      <c r="I6" s="60" t="str">
        <f t="shared" si="1"/>
        <v>いわき市勿来駐車場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31</v>
      </c>
      <c r="S6" s="62" t="str">
        <f t="shared" si="1"/>
        <v>公共施設</v>
      </c>
      <c r="T6" s="62" t="str">
        <f t="shared" si="1"/>
        <v>無</v>
      </c>
      <c r="U6" s="63">
        <f t="shared" si="1"/>
        <v>11573</v>
      </c>
      <c r="V6" s="63">
        <f t="shared" si="1"/>
        <v>414</v>
      </c>
      <c r="W6" s="63">
        <f t="shared" si="1"/>
        <v>540</v>
      </c>
      <c r="X6" s="62" t="str">
        <f t="shared" si="1"/>
        <v>代行制</v>
      </c>
      <c r="Y6" s="64">
        <f>IF(Y8="-",NA(),Y8)</f>
        <v>100</v>
      </c>
      <c r="Z6" s="64">
        <f t="shared" ref="Z6:AH6" si="2">IF(Z8="-",NA(),Z8)</f>
        <v>100</v>
      </c>
      <c r="AA6" s="64">
        <f t="shared" si="2"/>
        <v>100</v>
      </c>
      <c r="AB6" s="64">
        <f t="shared" si="2"/>
        <v>100</v>
      </c>
      <c r="AC6" s="64">
        <f t="shared" si="2"/>
        <v>100</v>
      </c>
      <c r="AD6" s="64">
        <f t="shared" si="2"/>
        <v>335.9</v>
      </c>
      <c r="AE6" s="64">
        <f t="shared" si="2"/>
        <v>277.8</v>
      </c>
      <c r="AF6" s="64">
        <f t="shared" si="2"/>
        <v>443.6</v>
      </c>
      <c r="AG6" s="64">
        <f t="shared" si="2"/>
        <v>355.6</v>
      </c>
      <c r="AH6" s="64">
        <f t="shared" si="2"/>
        <v>358.6</v>
      </c>
      <c r="AI6" s="61" t="str">
        <f>IF(AI8="-","",IF(AI8="-","【-】","【"&amp;SUBSTITUTE(TEXT(AI8,"#,##0.0"),"-","△")&amp;"】"))</f>
        <v>【319.1】</v>
      </c>
      <c r="AJ6" s="64">
        <f>IF(AJ8="-",NA(),AJ8)</f>
        <v>19.399999999999999</v>
      </c>
      <c r="AK6" s="64">
        <f t="shared" ref="AK6:AS6" si="3">IF(AK8="-",NA(),AK8)</f>
        <v>12.3</v>
      </c>
      <c r="AL6" s="64">
        <f t="shared" si="3"/>
        <v>39.9</v>
      </c>
      <c r="AM6" s="64">
        <f t="shared" si="3"/>
        <v>0</v>
      </c>
      <c r="AN6" s="64">
        <f t="shared" si="3"/>
        <v>52.9</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130</v>
      </c>
      <c r="AV6" s="65">
        <f t="shared" ref="AV6:BD6" si="4">IF(AV8="-",NA(),AV8)</f>
        <v>67</v>
      </c>
      <c r="AW6" s="65">
        <f t="shared" si="4"/>
        <v>372</v>
      </c>
      <c r="AX6" s="65">
        <f t="shared" si="4"/>
        <v>0</v>
      </c>
      <c r="AY6" s="65">
        <f t="shared" si="4"/>
        <v>538</v>
      </c>
      <c r="AZ6" s="65">
        <f t="shared" si="4"/>
        <v>49</v>
      </c>
      <c r="BA6" s="65">
        <f t="shared" si="4"/>
        <v>48</v>
      </c>
      <c r="BB6" s="65">
        <f t="shared" si="4"/>
        <v>48</v>
      </c>
      <c r="BC6" s="65">
        <f t="shared" si="4"/>
        <v>54</v>
      </c>
      <c r="BD6" s="65">
        <f t="shared" si="4"/>
        <v>33</v>
      </c>
      <c r="BE6" s="63" t="str">
        <f>IF(BE8="-","",IF(BE8="-","【-】","【"&amp;SUBSTITUTE(TEXT(BE8,"#,##0"),"-","△")&amp;"】"))</f>
        <v>【37】</v>
      </c>
      <c r="BF6" s="64">
        <f>IF(BF8="-",NA(),BF8)</f>
        <v>-24.2</v>
      </c>
      <c r="BG6" s="64">
        <f t="shared" ref="BG6:BO6" si="5">IF(BG8="-",NA(),BG8)</f>
        <v>-14</v>
      </c>
      <c r="BH6" s="64">
        <f t="shared" si="5"/>
        <v>30.9</v>
      </c>
      <c r="BI6" s="64">
        <f t="shared" si="5"/>
        <v>35.9</v>
      </c>
      <c r="BJ6" s="64">
        <f t="shared" si="5"/>
        <v>-100.1</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-237</v>
      </c>
      <c r="BR6" s="65">
        <f t="shared" ref="BR6:BZ6" si="6">IF(BR8="-",NA(),BR8)</f>
        <v>-123</v>
      </c>
      <c r="BS6" s="65">
        <f t="shared" si="6"/>
        <v>-951</v>
      </c>
      <c r="BT6" s="65">
        <f t="shared" si="6"/>
        <v>527</v>
      </c>
      <c r="BU6" s="65">
        <f t="shared" si="6"/>
        <v>-786</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116</v>
      </c>
      <c r="CM6" s="63">
        <f t="shared" ref="CM6:CN6" si="7">CM8</f>
        <v>120130</v>
      </c>
      <c r="CN6" s="63">
        <f t="shared" si="7"/>
        <v>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1.2</v>
      </c>
      <c r="DL6" s="64">
        <f t="shared" ref="DL6:DT6" si="9">IF(DL8="-",NA(),DL8)</f>
        <v>1.2</v>
      </c>
      <c r="DM6" s="64">
        <f t="shared" si="9"/>
        <v>1.7</v>
      </c>
      <c r="DN6" s="64">
        <f t="shared" si="9"/>
        <v>2.2000000000000002</v>
      </c>
      <c r="DO6" s="64">
        <f t="shared" si="9"/>
        <v>1</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117</v>
      </c>
      <c r="B7" s="60">
        <f t="shared" ref="B7:X7" si="10">B8</f>
        <v>2017</v>
      </c>
      <c r="C7" s="60">
        <f t="shared" si="10"/>
        <v>72044</v>
      </c>
      <c r="D7" s="60">
        <f t="shared" si="10"/>
        <v>47</v>
      </c>
      <c r="E7" s="60">
        <f t="shared" si="10"/>
        <v>14</v>
      </c>
      <c r="F7" s="60">
        <f t="shared" si="10"/>
        <v>0</v>
      </c>
      <c r="G7" s="60">
        <f t="shared" si="10"/>
        <v>1</v>
      </c>
      <c r="H7" s="60" t="str">
        <f t="shared" si="10"/>
        <v>福島県　いわき市</v>
      </c>
      <c r="I7" s="60" t="str">
        <f t="shared" si="10"/>
        <v>いわき市勿来駐車場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31</v>
      </c>
      <c r="S7" s="62" t="str">
        <f t="shared" si="10"/>
        <v>公共施設</v>
      </c>
      <c r="T7" s="62" t="str">
        <f t="shared" si="10"/>
        <v>無</v>
      </c>
      <c r="U7" s="63">
        <f t="shared" si="10"/>
        <v>11573</v>
      </c>
      <c r="V7" s="63">
        <f t="shared" si="10"/>
        <v>414</v>
      </c>
      <c r="W7" s="63">
        <f t="shared" si="10"/>
        <v>540</v>
      </c>
      <c r="X7" s="62" t="str">
        <f t="shared" si="10"/>
        <v>代行制</v>
      </c>
      <c r="Y7" s="64">
        <f>Y8</f>
        <v>100</v>
      </c>
      <c r="Z7" s="64">
        <f t="shared" ref="Z7:AH7" si="11">Z8</f>
        <v>100</v>
      </c>
      <c r="AA7" s="64">
        <f t="shared" si="11"/>
        <v>100</v>
      </c>
      <c r="AB7" s="64">
        <f t="shared" si="11"/>
        <v>100</v>
      </c>
      <c r="AC7" s="64">
        <f t="shared" si="11"/>
        <v>100</v>
      </c>
      <c r="AD7" s="64">
        <f t="shared" si="11"/>
        <v>335.9</v>
      </c>
      <c r="AE7" s="64">
        <f t="shared" si="11"/>
        <v>277.8</v>
      </c>
      <c r="AF7" s="64">
        <f t="shared" si="11"/>
        <v>443.6</v>
      </c>
      <c r="AG7" s="64">
        <f t="shared" si="11"/>
        <v>355.6</v>
      </c>
      <c r="AH7" s="64">
        <f t="shared" si="11"/>
        <v>358.6</v>
      </c>
      <c r="AI7" s="61"/>
      <c r="AJ7" s="64">
        <f>AJ8</f>
        <v>19.399999999999999</v>
      </c>
      <c r="AK7" s="64">
        <f t="shared" ref="AK7:AS7" si="12">AK8</f>
        <v>12.3</v>
      </c>
      <c r="AL7" s="64">
        <f t="shared" si="12"/>
        <v>39.9</v>
      </c>
      <c r="AM7" s="64">
        <f t="shared" si="12"/>
        <v>0</v>
      </c>
      <c r="AN7" s="64">
        <f t="shared" si="12"/>
        <v>52.9</v>
      </c>
      <c r="AO7" s="64">
        <f t="shared" si="12"/>
        <v>2.8</v>
      </c>
      <c r="AP7" s="64">
        <f t="shared" si="12"/>
        <v>2.1</v>
      </c>
      <c r="AQ7" s="64">
        <f t="shared" si="12"/>
        <v>2.2999999999999998</v>
      </c>
      <c r="AR7" s="64">
        <f t="shared" si="12"/>
        <v>2.7</v>
      </c>
      <c r="AS7" s="64">
        <f t="shared" si="12"/>
        <v>2.2999999999999998</v>
      </c>
      <c r="AT7" s="61"/>
      <c r="AU7" s="65">
        <f>AU8</f>
        <v>130</v>
      </c>
      <c r="AV7" s="65">
        <f t="shared" ref="AV7:BD7" si="13">AV8</f>
        <v>67</v>
      </c>
      <c r="AW7" s="65">
        <f t="shared" si="13"/>
        <v>372</v>
      </c>
      <c r="AX7" s="65">
        <f t="shared" si="13"/>
        <v>0</v>
      </c>
      <c r="AY7" s="65">
        <f t="shared" si="13"/>
        <v>538</v>
      </c>
      <c r="AZ7" s="65">
        <f t="shared" si="13"/>
        <v>49</v>
      </c>
      <c r="BA7" s="65">
        <f t="shared" si="13"/>
        <v>48</v>
      </c>
      <c r="BB7" s="65">
        <f t="shared" si="13"/>
        <v>48</v>
      </c>
      <c r="BC7" s="65">
        <f t="shared" si="13"/>
        <v>54</v>
      </c>
      <c r="BD7" s="65">
        <f t="shared" si="13"/>
        <v>33</v>
      </c>
      <c r="BE7" s="63"/>
      <c r="BF7" s="64">
        <f>BF8</f>
        <v>-24.2</v>
      </c>
      <c r="BG7" s="64">
        <f t="shared" ref="BG7:BO7" si="14">BG8</f>
        <v>-14</v>
      </c>
      <c r="BH7" s="64">
        <f t="shared" si="14"/>
        <v>30.9</v>
      </c>
      <c r="BI7" s="64">
        <f t="shared" si="14"/>
        <v>35.9</v>
      </c>
      <c r="BJ7" s="64">
        <f t="shared" si="14"/>
        <v>-100.1</v>
      </c>
      <c r="BK7" s="64">
        <f t="shared" si="14"/>
        <v>32.1</v>
      </c>
      <c r="BL7" s="64">
        <f t="shared" si="14"/>
        <v>32.299999999999997</v>
      </c>
      <c r="BM7" s="64">
        <f t="shared" si="14"/>
        <v>33.4</v>
      </c>
      <c r="BN7" s="64">
        <f t="shared" si="14"/>
        <v>32.299999999999997</v>
      </c>
      <c r="BO7" s="64">
        <f t="shared" si="14"/>
        <v>22.3</v>
      </c>
      <c r="BP7" s="61"/>
      <c r="BQ7" s="65">
        <f>BQ8</f>
        <v>-237</v>
      </c>
      <c r="BR7" s="65">
        <f t="shared" ref="BR7:BZ7" si="15">BR8</f>
        <v>-123</v>
      </c>
      <c r="BS7" s="65">
        <f t="shared" si="15"/>
        <v>-951</v>
      </c>
      <c r="BT7" s="65">
        <f t="shared" si="15"/>
        <v>527</v>
      </c>
      <c r="BU7" s="65">
        <f t="shared" si="15"/>
        <v>-786</v>
      </c>
      <c r="BV7" s="65">
        <f t="shared" si="15"/>
        <v>7652</v>
      </c>
      <c r="BW7" s="65">
        <f t="shared" si="15"/>
        <v>7497</v>
      </c>
      <c r="BX7" s="65">
        <f t="shared" si="15"/>
        <v>9663</v>
      </c>
      <c r="BY7" s="65">
        <f t="shared" si="15"/>
        <v>9019</v>
      </c>
      <c r="BZ7" s="65">
        <f t="shared" si="15"/>
        <v>8406</v>
      </c>
      <c r="CA7" s="63"/>
      <c r="CB7" s="64" t="s">
        <v>118</v>
      </c>
      <c r="CC7" s="64" t="s">
        <v>118</v>
      </c>
      <c r="CD7" s="64" t="s">
        <v>118</v>
      </c>
      <c r="CE7" s="64" t="s">
        <v>118</v>
      </c>
      <c r="CF7" s="64" t="s">
        <v>118</v>
      </c>
      <c r="CG7" s="64" t="s">
        <v>118</v>
      </c>
      <c r="CH7" s="64" t="s">
        <v>118</v>
      </c>
      <c r="CI7" s="64" t="s">
        <v>118</v>
      </c>
      <c r="CJ7" s="64" t="s">
        <v>118</v>
      </c>
      <c r="CK7" s="64" t="s">
        <v>116</v>
      </c>
      <c r="CL7" s="61"/>
      <c r="CM7" s="63">
        <f>CM8</f>
        <v>120130</v>
      </c>
      <c r="CN7" s="63">
        <f>CN8</f>
        <v>0</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1.2</v>
      </c>
      <c r="DL7" s="64">
        <f t="shared" ref="DL7:DT7" si="17">DL8</f>
        <v>1.2</v>
      </c>
      <c r="DM7" s="64">
        <f t="shared" si="17"/>
        <v>1.7</v>
      </c>
      <c r="DN7" s="64">
        <f t="shared" si="17"/>
        <v>2.2000000000000002</v>
      </c>
      <c r="DO7" s="64">
        <f t="shared" si="17"/>
        <v>1</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72044</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31</v>
      </c>
      <c r="S8" s="69" t="s">
        <v>129</v>
      </c>
      <c r="T8" s="69" t="s">
        <v>130</v>
      </c>
      <c r="U8" s="70">
        <v>11573</v>
      </c>
      <c r="V8" s="70">
        <v>414</v>
      </c>
      <c r="W8" s="70">
        <v>540</v>
      </c>
      <c r="X8" s="69" t="s">
        <v>131</v>
      </c>
      <c r="Y8" s="71">
        <v>100</v>
      </c>
      <c r="Z8" s="71">
        <v>100</v>
      </c>
      <c r="AA8" s="71">
        <v>100</v>
      </c>
      <c r="AB8" s="71">
        <v>100</v>
      </c>
      <c r="AC8" s="71">
        <v>100</v>
      </c>
      <c r="AD8" s="71">
        <v>335.9</v>
      </c>
      <c r="AE8" s="71">
        <v>277.8</v>
      </c>
      <c r="AF8" s="71">
        <v>443.6</v>
      </c>
      <c r="AG8" s="71">
        <v>355.6</v>
      </c>
      <c r="AH8" s="71">
        <v>358.6</v>
      </c>
      <c r="AI8" s="68">
        <v>319.10000000000002</v>
      </c>
      <c r="AJ8" s="71">
        <v>19.399999999999999</v>
      </c>
      <c r="AK8" s="71">
        <v>12.3</v>
      </c>
      <c r="AL8" s="71">
        <v>39.9</v>
      </c>
      <c r="AM8" s="71">
        <v>0</v>
      </c>
      <c r="AN8" s="71">
        <v>52.9</v>
      </c>
      <c r="AO8" s="71">
        <v>2.8</v>
      </c>
      <c r="AP8" s="71">
        <v>2.1</v>
      </c>
      <c r="AQ8" s="71">
        <v>2.2999999999999998</v>
      </c>
      <c r="AR8" s="71">
        <v>2.7</v>
      </c>
      <c r="AS8" s="71">
        <v>2.2999999999999998</v>
      </c>
      <c r="AT8" s="68">
        <v>5.6</v>
      </c>
      <c r="AU8" s="72">
        <v>130</v>
      </c>
      <c r="AV8" s="72">
        <v>67</v>
      </c>
      <c r="AW8" s="72">
        <v>372</v>
      </c>
      <c r="AX8" s="72">
        <v>0</v>
      </c>
      <c r="AY8" s="72">
        <v>538</v>
      </c>
      <c r="AZ8" s="72">
        <v>49</v>
      </c>
      <c r="BA8" s="72">
        <v>48</v>
      </c>
      <c r="BB8" s="72">
        <v>48</v>
      </c>
      <c r="BC8" s="72">
        <v>54</v>
      </c>
      <c r="BD8" s="72">
        <v>33</v>
      </c>
      <c r="BE8" s="72">
        <v>37</v>
      </c>
      <c r="BF8" s="71">
        <v>-24.2</v>
      </c>
      <c r="BG8" s="71">
        <v>-14</v>
      </c>
      <c r="BH8" s="71">
        <v>30.9</v>
      </c>
      <c r="BI8" s="71">
        <v>35.9</v>
      </c>
      <c r="BJ8" s="71">
        <v>-100.1</v>
      </c>
      <c r="BK8" s="71">
        <v>32.1</v>
      </c>
      <c r="BL8" s="71">
        <v>32.299999999999997</v>
      </c>
      <c r="BM8" s="71">
        <v>33.4</v>
      </c>
      <c r="BN8" s="71">
        <v>32.299999999999997</v>
      </c>
      <c r="BO8" s="71">
        <v>22.3</v>
      </c>
      <c r="BP8" s="68">
        <v>26.4</v>
      </c>
      <c r="BQ8" s="72">
        <v>-237</v>
      </c>
      <c r="BR8" s="72">
        <v>-123</v>
      </c>
      <c r="BS8" s="72">
        <v>-951</v>
      </c>
      <c r="BT8" s="73">
        <v>527</v>
      </c>
      <c r="BU8" s="73">
        <v>-786</v>
      </c>
      <c r="BV8" s="72">
        <v>7652</v>
      </c>
      <c r="BW8" s="72">
        <v>7497</v>
      </c>
      <c r="BX8" s="72">
        <v>9663</v>
      </c>
      <c r="BY8" s="72">
        <v>9019</v>
      </c>
      <c r="BZ8" s="72">
        <v>8406</v>
      </c>
      <c r="CA8" s="70">
        <v>15069</v>
      </c>
      <c r="CB8" s="71" t="s">
        <v>123</v>
      </c>
      <c r="CC8" s="71" t="s">
        <v>123</v>
      </c>
      <c r="CD8" s="71" t="s">
        <v>123</v>
      </c>
      <c r="CE8" s="71" t="s">
        <v>123</v>
      </c>
      <c r="CF8" s="71" t="s">
        <v>123</v>
      </c>
      <c r="CG8" s="71" t="s">
        <v>123</v>
      </c>
      <c r="CH8" s="71" t="s">
        <v>123</v>
      </c>
      <c r="CI8" s="71" t="s">
        <v>123</v>
      </c>
      <c r="CJ8" s="71" t="s">
        <v>123</v>
      </c>
      <c r="CK8" s="71" t="s">
        <v>123</v>
      </c>
      <c r="CL8" s="68" t="s">
        <v>123</v>
      </c>
      <c r="CM8" s="70">
        <v>120130</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56.7</v>
      </c>
      <c r="DF8" s="71">
        <v>45.6</v>
      </c>
      <c r="DG8" s="71">
        <v>85.4</v>
      </c>
      <c r="DH8" s="71">
        <v>69.900000000000006</v>
      </c>
      <c r="DI8" s="71">
        <v>59.6</v>
      </c>
      <c r="DJ8" s="68">
        <v>120.3</v>
      </c>
      <c r="DK8" s="71">
        <v>1.2</v>
      </c>
      <c r="DL8" s="71">
        <v>1.2</v>
      </c>
      <c r="DM8" s="71">
        <v>1.7</v>
      </c>
      <c r="DN8" s="71">
        <v>2.2000000000000002</v>
      </c>
      <c r="DO8" s="71">
        <v>1</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2019-01-29T06:27:27Z</cp:lastPrinted>
  <dcterms:created xsi:type="dcterms:W3CDTF">2018-12-07T10:27:44Z</dcterms:created>
  <dcterms:modified xsi:type="dcterms:W3CDTF">2019-01-30T09:19:34Z</dcterms:modified>
</cp:coreProperties>
</file>