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3410d6c8\作業用\03 財政1\98 ＩＴＬファイル\01 ホームページ関係(CMS)\2-3 市町村公営企業経営比較分析表\H30\02 財２のフォルダから\データ\06市町村等回答\33_昭和村（4）\"/>
    </mc:Choice>
  </mc:AlternateContent>
  <workbookProtection workbookAlgorithmName="SHA-512" workbookHashValue="CDAdMVNTABvLX0K05v6B7ebolV+AMc1QoJ2Z2N0ojuf8wypjAtTtDJLj/+98PPCeVvvPaDWcRLKCUMo6fxc3JQ==" workbookSaltValue="YjGc+s8qOQxbVfzNO6uXH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<sst xmlns="http://schemas.openxmlformats.org/spreadsheetml/2006/main" count="251" uniqueCount="126">
  <si>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</si>
  <si>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</si>
  <si>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</si>
  <si>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</si>
  <si>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</si>
  <si>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</si>
  <si>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</si>
  <si>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</si>
  <si>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</si>
  <si>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</si>
  <si>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</si>
  <si>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</si>
  <si>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</si>
  <si>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</si>
  <si>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</si>
  <si>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</si>
  <si>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</si>
  <si>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</si>
  <si>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</si>
  <si>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</si>
  <si>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</si>
  <si>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</si>
  <si>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</si>
  <si>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</si>
  <si>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</si>
  <si>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</si>
  <si>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</si>
  <si>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</si>
  <si>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</si>
  <si>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</si>
  <si>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</si>
  <si>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</si>
  <si>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</si>
  <si>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</si>
  <si>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</si>
  <si>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</si>
  <si>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</si>
  <si>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</si>
  <si>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</si>
  <si>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</si>
  <si>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</si>
  <si>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</si>
  <si>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</si>
  <si>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</si>
  <si>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</si>
  <si>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</si>
  <si>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</si>
  <si>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</si>
  <si>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</si>
  <si>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</si>
  <si>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</si>
  <si>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</si>
  <si>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</si>
  <si>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</si>
  <si>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</si>
  <si>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</si>
  <si>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</si>
  <si>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</si>
  <si>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</si>
  <si>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</si>
  <si>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</si>
  <si>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</si>
  <si>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</si>
  <si>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</si>
  <si>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</si>
  <si>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</si>
  <si>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</si>
  <si>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</si>
  <si>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</si>
  <si>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</si>
  <si>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</si>
  <si>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</si>
  <si>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</si>
  <si>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</si>
  <si>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</si>
  <si>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</si>
  <si>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</si>
  <si>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</si>
  <si>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</si>
  <si>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</si>
  <si>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</si>
  <si>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</si>
  <si>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</si>
  <si>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</si>
  <si>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</si>
  <si>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</si>
  <si>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</si>
  <si>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</si>
  <si>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</si>
  <si>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</si>
  <si>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</si>
  <si>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</si>
  <si>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</si>
  <si>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</si>
  <si>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</si>
  <si>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</si>
  <si>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</si>
  <si>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</si>
  <si>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</si>
  <si>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</si>
  <si>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</si>
  <si>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</si>
  <si>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</si>
  <si>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</si>
  <si>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</si>
  <si>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</si>
  <si>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</si>
  <si>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</si>
  <si>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</si>
  <si>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</si>
  <si>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昭和村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</si>
  <si>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</si>
  <si>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</si>
  <si>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</si>
  <si>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</si>
  <si>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</si>
  <si>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</si>
  <si>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</si>
  <si>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</si>
  <si>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</si>
  <si>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</si>
  <si>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</si>
  <si>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</si>
  <si>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現在、昭和村全体の下水道普及率は下水道事業、農業集落排水事業等を含めれば90％超となるが、未普及世帯については、村外居住、老人ホームの利用等により未使用な住宅が多くを占め、これ以上の普及は困難な状態となっている。そんな状況にあって、収益比率、経費回収率は100％を切っており、汚水処理原価は上昇の傾向にある、という非常に厳しい状態です。今後、下水道事業を健全に運営していくためにも、将来の事業継続に向けて、対策・改善を図っていく必要がある。</t>
    <phoneticPr fontId="15"/>
  </si>
  <si>
    <t>下水道供用開始から10年を超え、浄化漕の老朽化も進んできているが、改善に係る費用が莫大な物となると予想されるため、経営の健全化・効率化に併せて優先順位を定めて順次改善していきたい。</t>
    <phoneticPr fontId="15"/>
  </si>
  <si>
    <t>経営の健全性・効率性の改善及び、各浄化漕の老朽化の改善、と現在の状況は厳しく、また、将来的にはこれらの問題が深刻となっていくのは確実なため、今後、問題の重要性・必要性等から優先順位を定め、順次改善していきたい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</si>
</sst>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CC-4EBD-BE45-94A7E8138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23768"/>
        <c:axId val="209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CC-4EBD-BE45-94A7E8138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23768"/>
        <c:axId val="209619776"/>
      </c:lineChart>
      <c:dateAx>
        <c:axId val="209623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619776"/>
        <c:crosses val="autoZero"/>
        <c:auto val="1"/>
        <c:lblOffset val="100"/>
        <c:baseTimeUnit val="years"/>
      </c:dateAx>
      <c:valAx>
        <c:axId val="209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623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30.16</c:v>
                </c:pt>
                <c:pt idx="1">
                  <c:v>28.57</c:v>
                </c:pt>
                <c:pt idx="2">
                  <c:v>30.16</c:v>
                </c:pt>
                <c:pt idx="3">
                  <c:v>28.57</c:v>
                </c:pt>
                <c:pt idx="4">
                  <c:v>26.98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4-4056-AA46-0A2747117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20832"/>
        <c:axId val="210221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58.06</c:v>
                </c:pt>
                <c:pt idx="1">
                  <c:v>59.08</c:v>
                </c:pt>
                <c:pt idx="2">
                  <c:v>58.25</c:v>
                </c:pt>
                <c:pt idx="3">
                  <c:v>61.55</c:v>
                </c:pt>
                <c:pt idx="4">
                  <c:v>57.22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4-4056-AA46-0A2747117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20832"/>
        <c:axId val="210221224"/>
      </c:lineChart>
      <c:dateAx>
        <c:axId val="21022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221224"/>
        <c:crosses val="autoZero"/>
        <c:auto val="1"/>
        <c:lblOffset val="100"/>
        <c:baseTimeUnit val="years"/>
      </c:dateAx>
      <c:valAx>
        <c:axId val="210221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22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97.09</c:v>
                </c:pt>
                <c:pt idx="1">
                  <c:v>82.57</c:v>
                </c:pt>
                <c:pt idx="2">
                  <c:v>86.67</c:v>
                </c:pt>
                <c:pt idx="3">
                  <c:v>86.67</c:v>
                </c:pt>
                <c:pt idx="4">
                  <c:v>85.42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74-4E6B-A248-A83FDC0A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22400"/>
        <c:axId val="43918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75.790000000000006</c:v>
                </c:pt>
                <c:pt idx="1">
                  <c:v>77.12</c:v>
                </c:pt>
                <c:pt idx="2">
                  <c:v>68.150000000000006</c:v>
                </c:pt>
                <c:pt idx="3">
                  <c:v>67.489999999999995</c:v>
                </c:pt>
                <c:pt idx="4">
                  <c:v>67.290000000000006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74-4E6B-A248-A83FDC0A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22400"/>
        <c:axId val="439182304"/>
      </c:lineChart>
      <c:dateAx>
        <c:axId val="21022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9182304"/>
        <c:crosses val="autoZero"/>
        <c:auto val="1"/>
        <c:lblOffset val="100"/>
        <c:baseTimeUnit val="years"/>
      </c:dateAx>
      <c:valAx>
        <c:axId val="43918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22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80.75</c:v>
                </c:pt>
                <c:pt idx="1">
                  <c:v>82.77</c:v>
                </c:pt>
                <c:pt idx="2">
                  <c:v>84.87</c:v>
                </c:pt>
                <c:pt idx="3">
                  <c:v>88.92</c:v>
                </c:pt>
                <c:pt idx="4">
                  <c:v>87.52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D5-4E25-BE96-40F773C02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62504"/>
        <c:axId val="20798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D5-4E25-BE96-40F773C02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62504"/>
        <c:axId val="207983728"/>
      </c:lineChart>
      <c:dateAx>
        <c:axId val="208762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983728"/>
        <c:crosses val="autoZero"/>
        <c:auto val="1"/>
        <c:lblOffset val="100"/>
        <c:baseTimeUnit val="years"/>
      </c:dateAx>
      <c:valAx>
        <c:axId val="20798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762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3-424A-91A6-BFB17388A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746816"/>
        <c:axId val="438705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3-424A-91A6-BFB17388A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46816"/>
        <c:axId val="438705816"/>
      </c:lineChart>
      <c:dateAx>
        <c:axId val="43874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705816"/>
        <c:crosses val="autoZero"/>
        <c:auto val="1"/>
        <c:lblOffset val="100"/>
        <c:baseTimeUnit val="years"/>
      </c:dateAx>
      <c:valAx>
        <c:axId val="438705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874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4A-4886-93CA-1111D18B6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73136"/>
        <c:axId val="155354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4A-4886-93CA-1111D18B6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3136"/>
        <c:axId val="155354232"/>
      </c:lineChart>
      <c:dateAx>
        <c:axId val="20947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354232"/>
        <c:crosses val="autoZero"/>
        <c:auto val="1"/>
        <c:lblOffset val="100"/>
        <c:baseTimeUnit val="years"/>
      </c:dateAx>
      <c:valAx>
        <c:axId val="155354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47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65-43EE-AD3B-653678E81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96432"/>
        <c:axId val="209196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65-43EE-AD3B-653678E81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96432"/>
        <c:axId val="209196824"/>
      </c:lineChart>
      <c:dateAx>
        <c:axId val="20919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196824"/>
        <c:crosses val="autoZero"/>
        <c:auto val="1"/>
        <c:lblOffset val="100"/>
        <c:baseTimeUnit val="years"/>
      </c:dateAx>
      <c:valAx>
        <c:axId val="209196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19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BC-4D35-AAB6-59B31F907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98000"/>
        <c:axId val="20929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BC-4D35-AAB6-59B31F907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98000"/>
        <c:axId val="209299360"/>
      </c:lineChart>
      <c:dateAx>
        <c:axId val="20919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299360"/>
        <c:crosses val="autoZero"/>
        <c:auto val="1"/>
        <c:lblOffset val="100"/>
        <c:baseTimeUnit val="years"/>
      </c:dateAx>
      <c:valAx>
        <c:axId val="20929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19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1646.31</c:v>
                </c:pt>
                <c:pt idx="1">
                  <c:v>1343.79</c:v>
                </c:pt>
                <c:pt idx="2">
                  <c:v>1118.78</c:v>
                </c:pt>
                <c:pt idx="3">
                  <c:v>519.17999999999995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36-4A42-8A6C-480C0A67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00536"/>
        <c:axId val="20930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446.63</c:v>
                </c:pt>
                <c:pt idx="1">
                  <c:v>416.91</c:v>
                </c:pt>
                <c:pt idx="2">
                  <c:v>392.19</c:v>
                </c:pt>
                <c:pt idx="3">
                  <c:v>413.5</c:v>
                </c:pt>
                <c:pt idx="4">
                  <c:v>407.42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36-4A42-8A6C-480C0A67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00536"/>
        <c:axId val="209300928"/>
      </c:lineChart>
      <c:dateAx>
        <c:axId val="209300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300928"/>
        <c:crosses val="autoZero"/>
        <c:auto val="1"/>
        <c:lblOffset val="100"/>
        <c:baseTimeUnit val="years"/>
      </c:dateAx>
      <c:valAx>
        <c:axId val="20930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300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35.479999999999997</c:v>
                </c:pt>
                <c:pt idx="1">
                  <c:v>38.18</c:v>
                </c:pt>
                <c:pt idx="2">
                  <c:v>39.96</c:v>
                </c:pt>
                <c:pt idx="3">
                  <c:v>24.51</c:v>
                </c:pt>
                <c:pt idx="4">
                  <c:v>37.53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25-44FF-8DC1-ECACA7735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82608"/>
        <c:axId val="209283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57.93</c:v>
                </c:pt>
                <c:pt idx="2">
                  <c:v>57.03</c:v>
                </c:pt>
                <c:pt idx="3">
                  <c:v>55.84</c:v>
                </c:pt>
                <c:pt idx="4">
                  <c:v>57.08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25-44FF-8DC1-ECACA7735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82608"/>
        <c:axId val="209283000"/>
      </c:lineChart>
      <c:dateAx>
        <c:axId val="20928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283000"/>
        <c:crosses val="autoZero"/>
        <c:auto val="1"/>
        <c:lblOffset val="100"/>
        <c:baseTimeUnit val="years"/>
      </c:dateAx>
      <c:valAx>
        <c:axId val="209283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28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447.73</c:v>
                </c:pt>
                <c:pt idx="1">
                  <c:v>475.91</c:v>
                </c:pt>
                <c:pt idx="2">
                  <c:v>461.79</c:v>
                </c:pt>
                <c:pt idx="3">
                  <c:v>759.73</c:v>
                </c:pt>
                <c:pt idx="4">
                  <c:v>504.11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42-4A31-949A-9E73DA6AE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65904"/>
        <c:axId val="209166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266.57</c:v>
                </c:pt>
                <c:pt idx="1">
                  <c:v>276.93</c:v>
                </c:pt>
                <c:pt idx="2">
                  <c:v>283.73</c:v>
                </c:pt>
                <c:pt idx="3">
                  <c:v>287.57</c:v>
                </c:pt>
                <c:pt idx="4">
                  <c:v>286.86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42-4A31-949A-9E73DA6AE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65904"/>
        <c:axId val="209166296"/>
      </c:lineChart>
      <c:dateAx>
        <c:axId val="20916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166296"/>
        <c:crosses val="autoZero"/>
        <c:auto val="1"/>
        <c:lblOffset val="100"/>
        <c:baseTimeUnit val="years"/>
      </c:dateAx>
      <c:valAx>
        <c:axId val="209166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916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【329.28】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福島県　昭和村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特定地域生活排水処理</v>
      </c>
      <c r="Q8" s="47"/>
      <c r="R8" s="47"/>
      <c r="S8" s="47"/>
      <c r="T8" s="47"/>
      <c r="U8" s="47"/>
      <c r="V8" s="47"/>
      <c r="W8" s="47" t="str">
        <f>データ!L6</f>
        <v>K3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1294</v>
      </c>
      <c r="AM8" s="49"/>
      <c r="AN8" s="49"/>
      <c r="AO8" s="49"/>
      <c r="AP8" s="49"/>
      <c r="AQ8" s="49"/>
      <c r="AR8" s="49"/>
      <c r="AS8" s="49"/>
      <c r="AT8" s="44">
        <f>データ!T6</f>
        <v>209.46</v>
      </c>
      <c r="AU8" s="44"/>
      <c r="AV8" s="44"/>
      <c r="AW8" s="44"/>
      <c r="AX8" s="44"/>
      <c r="AY8" s="44"/>
      <c r="AZ8" s="44"/>
      <c r="BA8" s="44"/>
      <c r="BB8" s="44">
        <f>データ!U6</f>
        <v>6.18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7.53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3240</v>
      </c>
      <c r="AE10" s="49"/>
      <c r="AF10" s="49"/>
      <c r="AG10" s="49"/>
      <c r="AH10" s="49"/>
      <c r="AI10" s="49"/>
      <c r="AJ10" s="49"/>
      <c r="AK10" s="2"/>
      <c r="AL10" s="49">
        <f>データ!V6</f>
        <v>96</v>
      </c>
      <c r="AM10" s="49"/>
      <c r="AN10" s="49"/>
      <c r="AO10" s="49"/>
      <c r="AP10" s="49"/>
      <c r="AQ10" s="49"/>
      <c r="AR10" s="49"/>
      <c r="AS10" s="49"/>
      <c r="AT10" s="44">
        <f>データ!W6</f>
        <v>0.03</v>
      </c>
      <c r="AU10" s="44"/>
      <c r="AV10" s="44"/>
      <c r="AW10" s="44"/>
      <c r="AX10" s="44"/>
      <c r="AY10" s="44"/>
      <c r="AZ10" s="44"/>
      <c r="BA10" s="44"/>
      <c r="BB10" s="44">
        <f>データ!X6</f>
        <v>3200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【329.28】</v>
      </c>
      <c r="I86" s="25" t="str">
        <f>データ!CA6</f>
        <v>【60.55】</v>
      </c>
      <c r="J86" s="25" t="str">
        <f>データ!CL6</f>
        <v>【269.12】</v>
      </c>
      <c r="K86" s="25" t="str">
        <f>データ!CW6</f>
        <v>【59.35】</v>
      </c>
      <c r="L86" s="25" t="str">
        <f>データ!DH6</f>
        <v>【76.98】</v>
      </c>
      <c r="M86" s="25" t="s">
        <v>55</v>
      </c>
      <c r="N86" s="25" t="s">
        <v>56</v>
      </c>
      <c r="O86" s="25" t="str">
        <f>データ!EO6</f>
        <v>【-】</v>
      </c>
    </row>
  </sheetData>
  <sheetProtection algorithmName="SHA-512" hashValue="wbFtmYV3fV8JWXMGhYOvZmAPhC2EbS+cLZQaNxaFx7qXKficoCuRfjTmEYq50x6C1RQ0NfgYYcQDS0fCMv+83w==" saltValue="0X95Oz7C3w30TPT70KvSP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74462</v>
      </c>
      <c r="D6" s="32">
        <f t="shared" si="3"/>
        <v>47</v>
      </c>
      <c r="E6" s="32">
        <f t="shared" si="3"/>
        <v>18</v>
      </c>
      <c r="F6" s="32">
        <f t="shared" si="3"/>
        <v>0</v>
      </c>
      <c r="G6" s="32">
        <f t="shared" si="3"/>
        <v>0</v>
      </c>
      <c r="H6" s="32" t="str">
        <f t="shared" si="3"/>
        <v>福島県　昭和村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特定地域生活排水処理</v>
      </c>
      <c r="L6" s="32" t="str">
        <f t="shared" si="3"/>
        <v>K3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7.53</v>
      </c>
      <c r="Q6" s="33">
        <f t="shared" si="3"/>
        <v>100</v>
      </c>
      <c r="R6" s="33">
        <f t="shared" si="3"/>
        <v>3240</v>
      </c>
      <c r="S6" s="33">
        <f t="shared" si="3"/>
        <v>1294</v>
      </c>
      <c r="T6" s="33">
        <f t="shared" si="3"/>
        <v>209.46</v>
      </c>
      <c r="U6" s="33">
        <f t="shared" si="3"/>
        <v>6.18</v>
      </c>
      <c r="V6" s="33">
        <f t="shared" si="3"/>
        <v>96</v>
      </c>
      <c r="W6" s="33">
        <f t="shared" si="3"/>
        <v>0.03</v>
      </c>
      <c r="X6" s="33">
        <f t="shared" si="3"/>
        <v>3200</v>
      </c>
      <c r="Y6" s="34">
        <f>IF(Y7="",NA(),Y7)</f>
        <v>80.75</v>
      </c>
      <c r="Z6" s="34">
        <f t="shared" ref="Z6:AH6" si="4">IF(Z7="",NA(),Z7)</f>
        <v>82.77</v>
      </c>
      <c r="AA6" s="34">
        <f t="shared" si="4"/>
        <v>84.87</v>
      </c>
      <c r="AB6" s="34">
        <f t="shared" si="4"/>
        <v>88.92</v>
      </c>
      <c r="AC6" s="34">
        <f t="shared" si="4"/>
        <v>87.52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1646.31</v>
      </c>
      <c r="BG6" s="34">
        <f t="shared" ref="BG6:BO6" si="7">IF(BG7="",NA(),BG7)</f>
        <v>1343.79</v>
      </c>
      <c r="BH6" s="34">
        <f t="shared" si="7"/>
        <v>1118.78</v>
      </c>
      <c r="BI6" s="34">
        <f t="shared" si="7"/>
        <v>519.17999999999995</v>
      </c>
      <c r="BJ6" s="33">
        <f t="shared" si="7"/>
        <v>0</v>
      </c>
      <c r="BK6" s="34">
        <f t="shared" si="7"/>
        <v>446.63</v>
      </c>
      <c r="BL6" s="34">
        <f t="shared" si="7"/>
        <v>416.91</v>
      </c>
      <c r="BM6" s="34">
        <f t="shared" si="7"/>
        <v>392.19</v>
      </c>
      <c r="BN6" s="34">
        <f t="shared" si="7"/>
        <v>413.5</v>
      </c>
      <c r="BO6" s="34">
        <f t="shared" si="7"/>
        <v>407.42</v>
      </c>
      <c r="BP6" s="33" t="str">
        <f>IF(BP7="","",IF(BP7="-","【-】","【"&amp;SUBSTITUTE(TEXT(BP7,"#,##0.00"),"-","△")&amp;"】"))</f>
        <v>【329.28】</v>
      </c>
      <c r="BQ6" s="34">
        <f>IF(BQ7="",NA(),BQ7)</f>
        <v>35.479999999999997</v>
      </c>
      <c r="BR6" s="34">
        <f t="shared" ref="BR6:BZ6" si="8">IF(BR7="",NA(),BR7)</f>
        <v>38.18</v>
      </c>
      <c r="BS6" s="34">
        <f t="shared" si="8"/>
        <v>39.96</v>
      </c>
      <c r="BT6" s="34">
        <f t="shared" si="8"/>
        <v>24.51</v>
      </c>
      <c r="BU6" s="34">
        <f t="shared" si="8"/>
        <v>37.53</v>
      </c>
      <c r="BV6" s="34">
        <f t="shared" si="8"/>
        <v>58.53</v>
      </c>
      <c r="BW6" s="34">
        <f t="shared" si="8"/>
        <v>57.93</v>
      </c>
      <c r="BX6" s="34">
        <f t="shared" si="8"/>
        <v>57.03</v>
      </c>
      <c r="BY6" s="34">
        <f t="shared" si="8"/>
        <v>55.84</v>
      </c>
      <c r="BZ6" s="34">
        <f t="shared" si="8"/>
        <v>57.08</v>
      </c>
      <c r="CA6" s="33" t="str">
        <f>IF(CA7="","",IF(CA7="-","【-】","【"&amp;SUBSTITUTE(TEXT(CA7,"#,##0.00"),"-","△")&amp;"】"))</f>
        <v>【60.55】</v>
      </c>
      <c r="CB6" s="34">
        <f>IF(CB7="",NA(),CB7)</f>
        <v>447.73</v>
      </c>
      <c r="CC6" s="34">
        <f t="shared" ref="CC6:CK6" si="9">IF(CC7="",NA(),CC7)</f>
        <v>475.91</v>
      </c>
      <c r="CD6" s="34">
        <f t="shared" si="9"/>
        <v>461.79</v>
      </c>
      <c r="CE6" s="34">
        <f t="shared" si="9"/>
        <v>759.73</v>
      </c>
      <c r="CF6" s="34">
        <f t="shared" si="9"/>
        <v>504.11</v>
      </c>
      <c r="CG6" s="34">
        <f t="shared" si="9"/>
        <v>266.57</v>
      </c>
      <c r="CH6" s="34">
        <f t="shared" si="9"/>
        <v>276.93</v>
      </c>
      <c r="CI6" s="34">
        <f t="shared" si="9"/>
        <v>283.73</v>
      </c>
      <c r="CJ6" s="34">
        <f t="shared" si="9"/>
        <v>287.57</v>
      </c>
      <c r="CK6" s="34">
        <f t="shared" si="9"/>
        <v>286.86</v>
      </c>
      <c r="CL6" s="33" t="str">
        <f>IF(CL7="","",IF(CL7="-","【-】","【"&amp;SUBSTITUTE(TEXT(CL7,"#,##0.00"),"-","△")&amp;"】"))</f>
        <v>【269.12】</v>
      </c>
      <c r="CM6" s="34">
        <f>IF(CM7="",NA(),CM7)</f>
        <v>30.16</v>
      </c>
      <c r="CN6" s="34">
        <f t="shared" ref="CN6:CV6" si="10">IF(CN7="",NA(),CN7)</f>
        <v>28.57</v>
      </c>
      <c r="CO6" s="34">
        <f t="shared" si="10"/>
        <v>30.16</v>
      </c>
      <c r="CP6" s="34">
        <f t="shared" si="10"/>
        <v>28.57</v>
      </c>
      <c r="CQ6" s="34">
        <f t="shared" si="10"/>
        <v>26.98</v>
      </c>
      <c r="CR6" s="34">
        <f t="shared" si="10"/>
        <v>58.06</v>
      </c>
      <c r="CS6" s="34">
        <f t="shared" si="10"/>
        <v>59.08</v>
      </c>
      <c r="CT6" s="34">
        <f t="shared" si="10"/>
        <v>58.25</v>
      </c>
      <c r="CU6" s="34">
        <f t="shared" si="10"/>
        <v>61.55</v>
      </c>
      <c r="CV6" s="34">
        <f t="shared" si="10"/>
        <v>57.22</v>
      </c>
      <c r="CW6" s="33" t="str">
        <f>IF(CW7="","",IF(CW7="-","【-】","【"&amp;SUBSTITUTE(TEXT(CW7,"#,##0.00"),"-","△")&amp;"】"))</f>
        <v>【59.35】</v>
      </c>
      <c r="CX6" s="34">
        <f>IF(CX7="",NA(),CX7)</f>
        <v>97.09</v>
      </c>
      <c r="CY6" s="34">
        <f t="shared" ref="CY6:DG6" si="11">IF(CY7="",NA(),CY7)</f>
        <v>82.57</v>
      </c>
      <c r="CZ6" s="34">
        <f t="shared" si="11"/>
        <v>86.67</v>
      </c>
      <c r="DA6" s="34">
        <f t="shared" si="11"/>
        <v>86.67</v>
      </c>
      <c r="DB6" s="34">
        <f t="shared" si="11"/>
        <v>85.42</v>
      </c>
      <c r="DC6" s="34">
        <f t="shared" si="11"/>
        <v>75.790000000000006</v>
      </c>
      <c r="DD6" s="34">
        <f t="shared" si="11"/>
        <v>77.12</v>
      </c>
      <c r="DE6" s="34">
        <f t="shared" si="11"/>
        <v>68.150000000000006</v>
      </c>
      <c r="DF6" s="34">
        <f t="shared" si="11"/>
        <v>67.489999999999995</v>
      </c>
      <c r="DG6" s="34">
        <f t="shared" si="11"/>
        <v>67.290000000000006</v>
      </c>
      <c r="DH6" s="33" t="str">
        <f>IF(DH7="","",IF(DH7="-","【-】","【"&amp;SUBSTITUTE(TEXT(DH7,"#,##0.00"),"-","△")&amp;"】"))</f>
        <v>【76.98】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>
      <c r="A7" s="27"/>
      <c r="B7" s="36">
        <v>2017</v>
      </c>
      <c r="C7" s="36">
        <v>74462</v>
      </c>
      <c r="D7" s="36">
        <v>47</v>
      </c>
      <c r="E7" s="36">
        <v>18</v>
      </c>
      <c r="F7" s="36">
        <v>0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7.53</v>
      </c>
      <c r="Q7" s="37">
        <v>100</v>
      </c>
      <c r="R7" s="37">
        <v>3240</v>
      </c>
      <c r="S7" s="37">
        <v>1294</v>
      </c>
      <c r="T7" s="37">
        <v>209.46</v>
      </c>
      <c r="U7" s="37">
        <v>6.18</v>
      </c>
      <c r="V7" s="37">
        <v>96</v>
      </c>
      <c r="W7" s="37">
        <v>0.03</v>
      </c>
      <c r="X7" s="37">
        <v>3200</v>
      </c>
      <c r="Y7" s="37">
        <v>80.75</v>
      </c>
      <c r="Z7" s="37">
        <v>82.77</v>
      </c>
      <c r="AA7" s="37">
        <v>84.87</v>
      </c>
      <c r="AB7" s="37">
        <v>88.92</v>
      </c>
      <c r="AC7" s="37">
        <v>87.52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1646.31</v>
      </c>
      <c r="BG7" s="37">
        <v>1343.79</v>
      </c>
      <c r="BH7" s="37">
        <v>1118.78</v>
      </c>
      <c r="BI7" s="37">
        <v>519.17999999999995</v>
      </c>
      <c r="BJ7" s="37">
        <v>0</v>
      </c>
      <c r="BK7" s="37">
        <v>446.63</v>
      </c>
      <c r="BL7" s="37">
        <v>416.91</v>
      </c>
      <c r="BM7" s="37">
        <v>392.19</v>
      </c>
      <c r="BN7" s="37">
        <v>413.5</v>
      </c>
      <c r="BO7" s="37">
        <v>407.42</v>
      </c>
      <c r="BP7" s="37">
        <v>329.28</v>
      </c>
      <c r="BQ7" s="37">
        <v>35.479999999999997</v>
      </c>
      <c r="BR7" s="37">
        <v>38.18</v>
      </c>
      <c r="BS7" s="37">
        <v>39.96</v>
      </c>
      <c r="BT7" s="37">
        <v>24.51</v>
      </c>
      <c r="BU7" s="37">
        <v>37.53</v>
      </c>
      <c r="BV7" s="37">
        <v>58.53</v>
      </c>
      <c r="BW7" s="37">
        <v>57.93</v>
      </c>
      <c r="BX7" s="37">
        <v>57.03</v>
      </c>
      <c r="BY7" s="37">
        <v>55.84</v>
      </c>
      <c r="BZ7" s="37">
        <v>57.08</v>
      </c>
      <c r="CA7" s="37">
        <v>60.55</v>
      </c>
      <c r="CB7" s="37">
        <v>447.73</v>
      </c>
      <c r="CC7" s="37">
        <v>475.91</v>
      </c>
      <c r="CD7" s="37">
        <v>461.79</v>
      </c>
      <c r="CE7" s="37">
        <v>759.73</v>
      </c>
      <c r="CF7" s="37">
        <v>504.11</v>
      </c>
      <c r="CG7" s="37">
        <v>266.57</v>
      </c>
      <c r="CH7" s="37">
        <v>276.93</v>
      </c>
      <c r="CI7" s="37">
        <v>283.73</v>
      </c>
      <c r="CJ7" s="37">
        <v>287.57</v>
      </c>
      <c r="CK7" s="37">
        <v>286.86</v>
      </c>
      <c r="CL7" s="37">
        <v>269.12</v>
      </c>
      <c r="CM7" s="37">
        <v>30.16</v>
      </c>
      <c r="CN7" s="37">
        <v>28.57</v>
      </c>
      <c r="CO7" s="37">
        <v>30.16</v>
      </c>
      <c r="CP7" s="37">
        <v>28.57</v>
      </c>
      <c r="CQ7" s="37">
        <v>26.98</v>
      </c>
      <c r="CR7" s="37">
        <v>58.06</v>
      </c>
      <c r="CS7" s="37">
        <v>59.08</v>
      </c>
      <c r="CT7" s="37">
        <v>58.25</v>
      </c>
      <c r="CU7" s="37">
        <v>61.55</v>
      </c>
      <c r="CV7" s="37">
        <v>57.22</v>
      </c>
      <c r="CW7" s="37">
        <v>59.35</v>
      </c>
      <c r="CX7" s="37">
        <v>97.09</v>
      </c>
      <c r="CY7" s="37">
        <v>82.57</v>
      </c>
      <c r="CZ7" s="37">
        <v>86.67</v>
      </c>
      <c r="DA7" s="37">
        <v>86.67</v>
      </c>
      <c r="DB7" s="37">
        <v>85.42</v>
      </c>
      <c r="DC7" s="37">
        <v>75.790000000000006</v>
      </c>
      <c r="DD7" s="37">
        <v>77.12</v>
      </c>
      <c r="DE7" s="37">
        <v>68.150000000000006</v>
      </c>
      <c r="DF7" s="37">
        <v>67.489999999999995</v>
      </c>
      <c r="DG7" s="37">
        <v>67.290000000000006</v>
      </c>
      <c r="DH7" s="37">
        <v>76.98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116</v>
      </c>
      <c r="EF7" s="37" t="s">
        <v>116</v>
      </c>
      <c r="EG7" s="37" t="s">
        <v>116</v>
      </c>
      <c r="EH7" s="37" t="s">
        <v>116</v>
      </c>
      <c r="EI7" s="37" t="s">
        <v>116</v>
      </c>
      <c r="EJ7" s="37" t="s">
        <v>116</v>
      </c>
      <c r="EK7" s="37" t="s">
        <v>116</v>
      </c>
      <c r="EL7" s="37" t="s">
        <v>116</v>
      </c>
      <c r="EM7" s="37" t="s">
        <v>116</v>
      </c>
      <c r="EN7" s="37" t="s">
        <v>116</v>
      </c>
      <c r="EO7" s="37" t="s">
        <v>116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赤井 春菜</cp:lastModifiedBy>
  <dcterms:modified xsi:type="dcterms:W3CDTF">2019-02-27T06:57:24Z</dcterms:modified>
</cp:coreProperties>
</file>