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946\Desktop\"/>
    </mc:Choice>
  </mc:AlternateContent>
  <workbookProtection workbookAlgorithmName="SHA-512" workbookHashValue="WeXV+Erf8E0dybFFunTYR2Q379aW6jm+6btONaDuBF2f+TP93zx5hGsxOBXRpW55VT4o4ktc+iasYxNne+YhCA==" workbookSaltValue="yhlSlfipA1V6A+10X410Y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MN32" i="4"/>
  <c r="CS78" i="4"/>
  <c r="BX54" i="4"/>
  <c r="BX32" i="4"/>
  <c r="C11" i="5"/>
  <c r="D11" i="5"/>
  <c r="E11" i="5"/>
  <c r="B11" i="5"/>
  <c r="HG32" i="4" l="1"/>
  <c r="FH78" i="4"/>
  <c r="DS54" i="4"/>
  <c r="DS32" i="4"/>
  <c r="AN78" i="4"/>
  <c r="AE54" i="4"/>
  <c r="AE32" i="4"/>
  <c r="KU54" i="4"/>
  <c r="KU32" i="4"/>
  <c r="KC78" i="4"/>
  <c r="HG54" i="4"/>
  <c r="JJ78" i="4"/>
  <c r="GR54" i="4"/>
  <c r="GR32" i="4"/>
  <c r="EO78" i="4"/>
  <c r="DD32" i="4"/>
  <c r="DD54" i="4"/>
  <c r="U78" i="4"/>
  <c r="P54" i="4"/>
  <c r="P32" i="4"/>
  <c r="KF54" i="4"/>
  <c r="KF32" i="4"/>
  <c r="BZ78" i="4"/>
  <c r="LY54" i="4"/>
  <c r="LY32" i="4"/>
  <c r="LO78" i="4"/>
  <c r="IK54" i="4"/>
  <c r="IK32" i="4"/>
  <c r="GT78" i="4"/>
  <c r="EW54" i="4"/>
  <c r="EW32" i="4"/>
  <c r="BI54" i="4"/>
  <c r="BI32" i="4"/>
  <c r="EH54" i="4"/>
  <c r="BG78" i="4"/>
  <c r="AT54" i="4"/>
  <c r="AT32" i="4"/>
  <c r="LJ54" i="4"/>
  <c r="LJ32" i="4"/>
  <c r="EH32" i="4"/>
  <c r="KV78" i="4"/>
  <c r="HV54" i="4"/>
  <c r="HV32" i="4"/>
  <c r="GA78"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<sst xmlns="http://schemas.openxmlformats.org/spreadsheetml/2006/main" count="320" uniqueCount="175">
  <si>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</si>
  <si>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</si>
  <si>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</si>
  <si>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</si>
  <si>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</si>
  <si>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</si>
  <si>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</si>
  <si>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</si>
  <si>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</si>
  <si>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</si>
  <si>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</si>
  <si>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</si>
  <si>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</si>
  <si>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</si>
  <si>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</si>
  <si>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</si>
  <si>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</si>
  <si>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</si>
  <si>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</si>
  <si>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</si>
  <si>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</si>
  <si>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</si>
  <si>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</si>
  <si>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</si>
  <si>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</si>
  <si>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</si>
  <si>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</si>
  <si>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</si>
  <si>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</si>
  <si>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</si>
  <si>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</si>
  <si>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</si>
  <si>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</si>
  <si>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</si>
  <si>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</si>
  <si>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</si>
  <si>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</si>
  <si>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</si>
  <si>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</si>
  <si>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</si>
  <si>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</si>
  <si>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</si>
  <si>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</si>
  <si>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</si>
  <si>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</si>
  <si>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</si>
  <si>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</si>
  <si>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</si>
  <si>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</si>
  <si>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</si>
  <si>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</si>
  <si>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</si>
  <si>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</si>
  <si>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</si>
  <si>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</si>
  <si>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</si>
  <si>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</si>
  <si>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</si>
  <si>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</si>
  <si>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</si>
  <si>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</si>
  <si>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</si>
  <si>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</si>
  <si>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</si>
  <si>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</si>
  <si>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</si>
  <si>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</si>
  <si>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</si>
  <si>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</si>
  <si>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</si>
  <si>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</si>
  <si>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</si>
  <si>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</si>
  <si>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</si>
  <si>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</si>
  <si>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</si>
  <si>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</si>
  <si>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</si>
  <si>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</si>
  <si>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</si>
  <si>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</si>
  <si>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</si>
  <si>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</si>
  <si>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</si>
  <si>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</si>
  <si>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</si>
  <si>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</si>
  <si>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</si>
  <si>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</si>
  <si>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</si>
  <si>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</si>
  <si>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</si>
  <si>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</si>
  <si>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</si>
  <si>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</si>
  <si>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</si>
  <si>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</si>
  <si>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</si>
  <si>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</si>
  <si>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</si>
  <si>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</si>
  <si>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</si>
  <si>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</si>
  <si>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</si>
  <si>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</si>
  <si>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</si>
  <si>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</si>
  <si>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</si>
  <si>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</si>
  <si>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</si>
  <si>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</si>
  <si>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</si>
  <si>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</si>
  <si>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</si>
  <si>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</si>
  <si>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</si>
  <si>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</si>
  <si>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</si>
  <si>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</si>
  <si>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</si>
  <si>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</si>
  <si>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</si>
  <si>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</si>
  <si>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</si>
  <si>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</si>
  <si>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</si>
  <si>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</si>
  <si>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</si>
  <si>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</si>
  <si>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</si>
  <si>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</si>
  <si>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</si>
  <si>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</si>
  <si>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</si>
  <si>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</si>
  <si>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</si>
  <si>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</si>
  <si>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</si>
  <si>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</si>
  <si>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</si>
  <si>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</si>
  <si>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</si>
  <si>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</si>
  <si>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</si>
  <si>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</si>
  <si>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</si>
  <si>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</si>
  <si>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</si>
  <si>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</si>
  <si>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</si>
  <si>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</si>
  <si>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</si>
  <si>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</si>
  <si>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いわき市医療センター</t>
  </si>
  <si>
    <t>条例全部</t>
  </si>
  <si>
    <t>病院事業</t>
  </si>
  <si>
    <t>一般病院</t>
  </si>
  <si>
    <t>500床以上</t>
  </si>
  <si>
    <t>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</si>
  <si>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</si>
  <si>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</si>
  <si>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</si>
  <si>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</si>
  <si>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</si>
  <si>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</si>
  <si>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</si>
  <si>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</si>
  <si>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</si>
  <si>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</si>
  <si>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</si>
  <si>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</si>
  <si>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平成30年12月に「医療センター」として開院したところでありますが、引き続き、救命救急センターを核とした第三次救急医療をはじめ、地域がん診療連携拠点病院、地域周産期母子医療センター等の役割を果たし、地域の中核病院として、福島県いわき医療圏および本県浜通り地区の高度急性期医療を担うほか、臨床研修指定病院として、地域医療の将来を担う医療従事者の育成を図るなどの役割を担っていきます。こうした役割を果たしていくため、将来にわたって持続可能な経営基盤の強化に努めています。
</t>
    <rPh sb="1" eb="3">
      <t>ヘイセイ</t>
    </rPh>
    <rPh sb="5" eb="6">
      <t>ネン</t>
    </rPh>
    <rPh sb="8" eb="9">
      <t>ガツ</t>
    </rPh>
    <rPh sb="11" eb="13">
      <t>イリョウ</t>
    </rPh>
    <rPh sb="21" eb="23">
      <t>カイイン</t>
    </rPh>
    <rPh sb="35" eb="36">
      <t>ヒ</t>
    </rPh>
    <rPh sb="37" eb="38">
      <t>ツヅ</t>
    </rPh>
    <rPh sb="40" eb="42">
      <t>キュウメイ</t>
    </rPh>
    <rPh sb="42" eb="44">
      <t>キュウキュウ</t>
    </rPh>
    <rPh sb="49" eb="50">
      <t>カク</t>
    </rPh>
    <rPh sb="53" eb="56">
      <t>ダイサンジ</t>
    </rPh>
    <rPh sb="56" eb="58">
      <t>キュウキュウ</t>
    </rPh>
    <rPh sb="58" eb="60">
      <t>イリョウ</t>
    </rPh>
    <rPh sb="69" eb="71">
      <t>シンリョウ</t>
    </rPh>
    <rPh sb="71" eb="73">
      <t>レンケイ</t>
    </rPh>
    <rPh sb="96" eb="97">
      <t>ハ</t>
    </rPh>
    <rPh sb="100" eb="102">
      <t>チイキ</t>
    </rPh>
    <rPh sb="103" eb="105">
      <t>チュウカク</t>
    </rPh>
    <rPh sb="105" eb="107">
      <t>ビョウイン</t>
    </rPh>
    <rPh sb="111" eb="114">
      <t>フクシマケン</t>
    </rPh>
    <rPh sb="117" eb="119">
      <t>イリョウ</t>
    </rPh>
    <rPh sb="119" eb="120">
      <t>ケン</t>
    </rPh>
    <rPh sb="144" eb="146">
      <t>リンショウ</t>
    </rPh>
    <rPh sb="146" eb="148">
      <t>ケンシュウ</t>
    </rPh>
    <rPh sb="148" eb="150">
      <t>シテイ</t>
    </rPh>
    <rPh sb="150" eb="152">
      <t>ビョウイン</t>
    </rPh>
    <rPh sb="156" eb="158">
      <t>チイキ</t>
    </rPh>
    <rPh sb="158" eb="160">
      <t>イリョウ</t>
    </rPh>
    <rPh sb="161" eb="163">
      <t>ショウライ</t>
    </rPh>
    <rPh sb="164" eb="165">
      <t>ニナ</t>
    </rPh>
    <rPh sb="166" eb="168">
      <t>イリョウ</t>
    </rPh>
    <rPh sb="168" eb="171">
      <t>ジュウジシャ</t>
    </rPh>
    <rPh sb="172" eb="174">
      <t>イクセイ</t>
    </rPh>
    <rPh sb="175" eb="176">
      <t>ハカ</t>
    </rPh>
    <rPh sb="180" eb="182">
      <t>ヤクワリ</t>
    </rPh>
    <rPh sb="183" eb="184">
      <t>ニナ</t>
    </rPh>
    <rPh sb="195" eb="197">
      <t>ヤクワリ</t>
    </rPh>
    <rPh sb="198" eb="199">
      <t>ハ</t>
    </rPh>
    <rPh sb="207" eb="209">
      <t>ショウライ</t>
    </rPh>
    <rPh sb="214" eb="216">
      <t>ジゾク</t>
    </rPh>
    <rPh sb="216" eb="218">
      <t>カノウ</t>
    </rPh>
    <rPh sb="219" eb="221">
      <t>ケイエイ</t>
    </rPh>
    <rPh sb="221" eb="223">
      <t>キバン</t>
    </rPh>
    <rPh sb="224" eb="226">
      <t>キョウカ</t>
    </rPh>
    <rPh sb="227" eb="228">
      <t>ツト</t>
    </rPh>
    <phoneticPr fontId="5"/>
  </si>
  <si>
    <t>・「①」は、当センターへの機能移転に伴う入院患者数の減員調整や、一時的な移転費用が生じたことで、経費が増加したことなどから、「②」と併せて平均を下回っており、「③」は、やや増加しています。
・「④」は、平均在院日数の減により減少しています。「⑤」は常に平均を上回っているものの、「⑥」は常に平均を下回っています。
・「⑦」は、初期臨床研修医の増などから、平均を上回っています。
・「⑧」は、高額薬品の使用が伸びていることなどから、増加傾向にあります。</t>
    <rPh sb="6" eb="7">
      <t>トウ</t>
    </rPh>
    <rPh sb="13" eb="15">
      <t>キノウ</t>
    </rPh>
    <rPh sb="15" eb="17">
      <t>イテン</t>
    </rPh>
    <rPh sb="18" eb="19">
      <t>トモナ</t>
    </rPh>
    <rPh sb="20" eb="22">
      <t>ニュウイン</t>
    </rPh>
    <rPh sb="22" eb="25">
      <t>カンジャスウ</t>
    </rPh>
    <rPh sb="26" eb="28">
      <t>ゲンイン</t>
    </rPh>
    <rPh sb="28" eb="30">
      <t>チョウセイ</t>
    </rPh>
    <rPh sb="32" eb="35">
      <t>イチジテキ</t>
    </rPh>
    <rPh sb="36" eb="38">
      <t>イテン</t>
    </rPh>
    <rPh sb="38" eb="40">
      <t>ヒヨウ</t>
    </rPh>
    <rPh sb="41" eb="42">
      <t>ショウ</t>
    </rPh>
    <rPh sb="48" eb="50">
      <t>ケイヒ</t>
    </rPh>
    <rPh sb="51" eb="53">
      <t>ゾウカ</t>
    </rPh>
    <rPh sb="66" eb="67">
      <t>アワ</t>
    </rPh>
    <rPh sb="69" eb="71">
      <t>ヘイキン</t>
    </rPh>
    <rPh sb="86" eb="88">
      <t>ゾウカ</t>
    </rPh>
    <rPh sb="101" eb="103">
      <t>ヘイキン</t>
    </rPh>
    <rPh sb="103" eb="105">
      <t>ザイイン</t>
    </rPh>
    <rPh sb="105" eb="107">
      <t>ニッスウ</t>
    </rPh>
    <rPh sb="108" eb="109">
      <t>ゲン</t>
    </rPh>
    <rPh sb="112" eb="114">
      <t>ゲンショウ</t>
    </rPh>
    <rPh sb="124" eb="125">
      <t>ツネ</t>
    </rPh>
    <rPh sb="126" eb="128">
      <t>ヘイキン</t>
    </rPh>
    <rPh sb="129" eb="131">
      <t>ウワマワ</t>
    </rPh>
    <rPh sb="143" eb="144">
      <t>ツネ</t>
    </rPh>
    <rPh sb="145" eb="147">
      <t>ヘイキン</t>
    </rPh>
    <rPh sb="148" eb="150">
      <t>シタマワ</t>
    </rPh>
    <rPh sb="163" eb="165">
      <t>ショキ</t>
    </rPh>
    <rPh sb="165" eb="167">
      <t>リンショウ</t>
    </rPh>
    <rPh sb="167" eb="170">
      <t>ケンシュウイ</t>
    </rPh>
    <rPh sb="171" eb="172">
      <t>ゾウ</t>
    </rPh>
    <rPh sb="177" eb="179">
      <t>ヘイキン</t>
    </rPh>
    <rPh sb="180" eb="182">
      <t>ウワマワ</t>
    </rPh>
    <rPh sb="195" eb="197">
      <t>コウガク</t>
    </rPh>
    <rPh sb="197" eb="199">
      <t>ヤクヒン</t>
    </rPh>
    <rPh sb="200" eb="202">
      <t>シヨウ</t>
    </rPh>
    <rPh sb="203" eb="204">
      <t>ノ</t>
    </rPh>
    <rPh sb="215" eb="217">
      <t>ゾウカ</t>
    </rPh>
    <phoneticPr fontId="5"/>
  </si>
  <si>
    <t xml:space="preserve">・平成30年12月の当センターの開院による施設整備と医療機器購入により、「①有形固定資産減価償却率」は平均を大きく下回っており、「③１床あたり有形固定資産」は、平均を大きく上回っており、「②器械備品減価償却率」は、平均を大きく下回っています。
</t>
    <rPh sb="10" eb="11">
      <t>トウ</t>
    </rPh>
    <rPh sb="38" eb="40">
      <t>ユウケイ</t>
    </rPh>
    <rPh sb="40" eb="42">
      <t>コテイ</t>
    </rPh>
    <rPh sb="42" eb="44">
      <t>シサン</t>
    </rPh>
    <rPh sb="44" eb="46">
      <t>ゲンカ</t>
    </rPh>
    <rPh sb="46" eb="48">
      <t>ショウキャク</t>
    </rPh>
    <rPh sb="48" eb="49">
      <t>リツ</t>
    </rPh>
    <rPh sb="51" eb="53">
      <t>ヘイキン</t>
    </rPh>
    <rPh sb="54" eb="55">
      <t>オオ</t>
    </rPh>
    <rPh sb="57" eb="59">
      <t>シタマワ</t>
    </rPh>
    <rPh sb="86" eb="88">
      <t>ウワマワ</t>
    </rPh>
    <rPh sb="95" eb="97">
      <t>キカイ</t>
    </rPh>
    <rPh sb="97" eb="99">
      <t>ビヒン</t>
    </rPh>
    <rPh sb="99" eb="101">
      <t>ゲンカ</t>
    </rPh>
    <rPh sb="101" eb="103">
      <t>ショウキャク</t>
    </rPh>
    <rPh sb="103" eb="104">
      <t>リツ</t>
    </rPh>
    <rPh sb="107" eb="109">
      <t>ヘイキン</t>
    </rPh>
    <rPh sb="110" eb="111">
      <t>オオ</t>
    </rPh>
    <phoneticPr fontId="5"/>
  </si>
  <si>
    <t>　平成30年度は、当センターの開院に伴う機能移転の影響で、各項目ともに、大きく変動しましたが、同年度に予定していた純損失が大幅に改善されるなど、経営状況は概ね健全であると判断しています。 なお、「④」は在院日数の減により平均を下回っていますが、地域医療連携の推進を図り、新規患者を確保し、⑧」は増加傾向にありますが、購入方法の更なる改善を行うなど、今後、人口減少や少子高齢化が進展する中で、医療需要が大きく変化することや、働き方改革への対応など、これまで以上に経営の健全性と効率性を高めていく必要があることから、新病院の機能を十分に発揮しながら医療の質の向上を図るとともに、更なる経営の安定化に努めます。</t>
    <rPh sb="1" eb="3">
      <t>ヘイセイ</t>
    </rPh>
    <rPh sb="5" eb="7">
      <t>ネンド</t>
    </rPh>
    <rPh sb="9" eb="10">
      <t>トウ</t>
    </rPh>
    <rPh sb="15" eb="17">
      <t>カイイン</t>
    </rPh>
    <rPh sb="18" eb="19">
      <t>トモナ</t>
    </rPh>
    <rPh sb="20" eb="22">
      <t>キノウ</t>
    </rPh>
    <rPh sb="22" eb="24">
      <t>イテン</t>
    </rPh>
    <rPh sb="25" eb="27">
      <t>エイキョウ</t>
    </rPh>
    <rPh sb="29" eb="32">
      <t>カクコウモク</t>
    </rPh>
    <rPh sb="36" eb="37">
      <t>オオ</t>
    </rPh>
    <rPh sb="39" eb="41">
      <t>ヘンドウ</t>
    </rPh>
    <rPh sb="47" eb="50">
      <t>ドウネンド</t>
    </rPh>
    <rPh sb="51" eb="53">
      <t>ヨテイ</t>
    </rPh>
    <rPh sb="57" eb="58">
      <t>ジュン</t>
    </rPh>
    <rPh sb="58" eb="60">
      <t>ソンシツ</t>
    </rPh>
    <rPh sb="61" eb="63">
      <t>オオハバ</t>
    </rPh>
    <rPh sb="64" eb="66">
      <t>カイゼン</t>
    </rPh>
    <rPh sb="72" eb="74">
      <t>ケイエイ</t>
    </rPh>
    <rPh sb="74" eb="76">
      <t>ジョウキョウ</t>
    </rPh>
    <rPh sb="77" eb="78">
      <t>オオム</t>
    </rPh>
    <rPh sb="79" eb="81">
      <t>ケンゼン</t>
    </rPh>
    <rPh sb="85" eb="87">
      <t>ハンダン</t>
    </rPh>
    <rPh sb="101" eb="103">
      <t>ザイイン</t>
    </rPh>
    <rPh sb="103" eb="105">
      <t>ニッスウ</t>
    </rPh>
    <rPh sb="106" eb="107">
      <t>ゲン</t>
    </rPh>
    <rPh sb="110" eb="112">
      <t>ヘイキン</t>
    </rPh>
    <rPh sb="113" eb="115">
      <t>シタマワ</t>
    </rPh>
    <rPh sb="122" eb="124">
      <t>チイキ</t>
    </rPh>
    <rPh sb="124" eb="126">
      <t>イリョウ</t>
    </rPh>
    <rPh sb="126" eb="128">
      <t>レンケイ</t>
    </rPh>
    <rPh sb="129" eb="131">
      <t>スイシン</t>
    </rPh>
    <rPh sb="132" eb="133">
      <t>ハカ</t>
    </rPh>
    <rPh sb="135" eb="137">
      <t>シンキ</t>
    </rPh>
    <rPh sb="137" eb="139">
      <t>カンジャ</t>
    </rPh>
    <rPh sb="140" eb="142">
      <t>カクホ</t>
    </rPh>
    <rPh sb="147" eb="149">
      <t>ゾウカ</t>
    </rPh>
    <rPh sb="149" eb="151">
      <t>ケイコウ</t>
    </rPh>
    <rPh sb="158" eb="160">
      <t>コウニュウ</t>
    </rPh>
    <rPh sb="160" eb="162">
      <t>ホウホウ</t>
    </rPh>
    <rPh sb="163" eb="164">
      <t>サラ</t>
    </rPh>
    <rPh sb="166" eb="168">
      <t>カイゼン</t>
    </rPh>
    <rPh sb="169" eb="170">
      <t>オコナ</t>
    </rPh>
    <rPh sb="174" eb="176">
      <t>コンゴ</t>
    </rPh>
    <rPh sb="177" eb="179">
      <t>ジンコウ</t>
    </rPh>
    <rPh sb="179" eb="181">
      <t>ゲンショウ</t>
    </rPh>
    <rPh sb="182" eb="184">
      <t>ショウシ</t>
    </rPh>
    <rPh sb="184" eb="187">
      <t>コウレイカ</t>
    </rPh>
    <rPh sb="188" eb="190">
      <t>シンテン</t>
    </rPh>
    <rPh sb="192" eb="193">
      <t>ナカ</t>
    </rPh>
    <rPh sb="195" eb="197">
      <t>イリョウ</t>
    </rPh>
    <rPh sb="197" eb="199">
      <t>ジュヨウ</t>
    </rPh>
    <rPh sb="200" eb="201">
      <t>オオ</t>
    </rPh>
    <rPh sb="203" eb="205">
      <t>ヘンカ</t>
    </rPh>
    <rPh sb="211" eb="212">
      <t>ハタラ</t>
    </rPh>
    <rPh sb="213" eb="214">
      <t>カタ</t>
    </rPh>
    <rPh sb="214" eb="216">
      <t>カイカク</t>
    </rPh>
    <rPh sb="218" eb="220">
      <t>タイオウ</t>
    </rPh>
    <rPh sb="227" eb="229">
      <t>イジョウ</t>
    </rPh>
    <rPh sb="230" eb="232">
      <t>ケイエイ</t>
    </rPh>
    <rPh sb="233" eb="236">
      <t>ケンゼンセイ</t>
    </rPh>
    <rPh sb="237" eb="240">
      <t>コウリツセイ</t>
    </rPh>
    <rPh sb="241" eb="242">
      <t>タカ</t>
    </rPh>
    <rPh sb="246" eb="248">
      <t>ヒツヨウ</t>
    </rPh>
    <rPh sb="256" eb="259">
      <t>シンビョウイン</t>
    </rPh>
    <rPh sb="260" eb="262">
      <t>キノウ</t>
    </rPh>
    <rPh sb="263" eb="265">
      <t>ジュウブン</t>
    </rPh>
    <rPh sb="266" eb="268">
      <t>ハッキ</t>
    </rPh>
    <rPh sb="272" eb="274">
      <t>イリョウ</t>
    </rPh>
    <rPh sb="275" eb="276">
      <t>シツ</t>
    </rPh>
    <rPh sb="277" eb="279">
      <t>コウジョウ</t>
    </rPh>
    <rPh sb="280" eb="281">
      <t>ハカ</t>
    </rPh>
    <rPh sb="287" eb="288">
      <t>サラ</t>
    </rPh>
    <rPh sb="290" eb="292">
      <t>ケイエイ</t>
    </rPh>
    <rPh sb="293" eb="296">
      <t>アンテイカ</t>
    </rPh>
    <rPh sb="297" eb="29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</si>
</sst>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75.3</c:v>
                </c:pt>
                <c:pt idx="1">
                  <c:v>73.7</c:v>
                </c:pt>
                <c:pt idx="2">
                  <c:v>69.900000000000006</c:v>
                </c:pt>
                <c:pt idx="3">
                  <c:v>68.8</c:v>
                </c:pt>
                <c:pt idx="4">
                  <c:v>72.3</c:v>
                </c:pt>
              </c:numCache>
            </c:numRef>
          </c:val>
          <c:extLst>
            <c:ext xmlns:c16="http://schemas.microsoft.com/office/drawing/2014/chart" uri="{C3380CC4-5D6E-409C-BE32-E72D297353CC}">
              <c16:uniqueId val="{00000000-C24E-4B02-A8CE-EDA763A62F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C24E-4B02-A8CE-EDA763A62F3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13086</c:v>
                </c:pt>
                <c:pt idx="1">
                  <c:v>13844</c:v>
                </c:pt>
                <c:pt idx="2">
                  <c:v>14502</c:v>
                </c:pt>
                <c:pt idx="3">
                  <c:v>14810</c:v>
                </c:pt>
                <c:pt idx="4">
                  <c:v>15868</c:v>
                </c:pt>
              </c:numCache>
            </c:numRef>
          </c:val>
          <c:extLst>
            <c:ext xmlns:c16="http://schemas.microsoft.com/office/drawing/2014/chart" uri="{C3380CC4-5D6E-409C-BE32-E72D297353CC}">
              <c16:uniqueId val="{00000000-E0CA-4186-B2B7-A3674E1883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E0CA-4186-B2B7-A3674E18833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66525</c:v>
                </c:pt>
                <c:pt idx="1">
                  <c:v>69093</c:v>
                </c:pt>
                <c:pt idx="2">
                  <c:v>70097</c:v>
                </c:pt>
                <c:pt idx="3">
                  <c:v>75064</c:v>
                </c:pt>
                <c:pt idx="4">
                  <c:v>74781</c:v>
                </c:pt>
              </c:numCache>
            </c:numRef>
          </c:val>
          <c:extLst>
            <c:ext xmlns:c16="http://schemas.microsoft.com/office/drawing/2014/chart" uri="{C3380CC4-5D6E-409C-BE32-E72D297353CC}">
              <c16:uniqueId val="{00000000-022E-4F55-805A-DF8B893694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022E-4F55-805A-DF8B8936947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64.099999999999994</c:v>
                </c:pt>
                <c:pt idx="1">
                  <c:v>53.3</c:v>
                </c:pt>
                <c:pt idx="2">
                  <c:v>48.5</c:v>
                </c:pt>
                <c:pt idx="3">
                  <c:v>38.5</c:v>
                </c:pt>
                <c:pt idx="4">
                  <c:v>39.299999999999997</c:v>
                </c:pt>
              </c:numCache>
            </c:numRef>
          </c:val>
          <c:extLst>
            <c:ext xmlns:c16="http://schemas.microsoft.com/office/drawing/2014/chart" uri="{C3380CC4-5D6E-409C-BE32-E72D297353CC}">
              <c16:uniqueId val="{00000000-6DC4-4FFC-B9A3-AA8F09B848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6DC4-4FFC-B9A3-AA8F09B848B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97.1</c:v>
                </c:pt>
                <c:pt idx="1">
                  <c:v>98.5</c:v>
                </c:pt>
                <c:pt idx="2">
                  <c:v>94.8</c:v>
                </c:pt>
                <c:pt idx="3">
                  <c:v>98.3</c:v>
                </c:pt>
                <c:pt idx="4">
                  <c:v>90.5</c:v>
                </c:pt>
              </c:numCache>
            </c:numRef>
          </c:val>
          <c:extLst>
            <c:ext xmlns:c16="http://schemas.microsoft.com/office/drawing/2014/chart" uri="{C3380CC4-5D6E-409C-BE32-E72D297353CC}">
              <c16:uniqueId val="{00000000-6590-4CD8-9624-0F24B0D7B1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6590-4CD8-9624-0F24B0D7B16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107.3</c:v>
                </c:pt>
                <c:pt idx="1">
                  <c:v>108.5</c:v>
                </c:pt>
                <c:pt idx="2">
                  <c:v>105.8</c:v>
                </c:pt>
                <c:pt idx="3">
                  <c:v>109.1</c:v>
                </c:pt>
                <c:pt idx="4">
                  <c:v>99.8</c:v>
                </c:pt>
              </c:numCache>
            </c:numRef>
          </c:val>
          <c:extLst>
            <c:ext xmlns:c16="http://schemas.microsoft.com/office/drawing/2014/chart" uri="{C3380CC4-5D6E-409C-BE32-E72D297353CC}">
              <c16:uniqueId val="{00000000-F417-4B04-A6B5-41DCB10E0E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F417-4B04-A6B5-41DCB10E0EA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62.4</c:v>
                </c:pt>
                <c:pt idx="1">
                  <c:v>64.400000000000006</c:v>
                </c:pt>
                <c:pt idx="2">
                  <c:v>67.599999999999994</c:v>
                </c:pt>
                <c:pt idx="3">
                  <c:v>71.8</c:v>
                </c:pt>
                <c:pt idx="4">
                  <c:v>25.7</c:v>
                </c:pt>
              </c:numCache>
            </c:numRef>
          </c:val>
          <c:extLst>
            <c:ext xmlns:c16="http://schemas.microsoft.com/office/drawing/2014/chart" uri="{C3380CC4-5D6E-409C-BE32-E72D297353CC}">
              <c16:uniqueId val="{00000000-918A-416F-8C01-826C356E5F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918A-416F-8C01-826C356E5FC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58.9</c:v>
                </c:pt>
                <c:pt idx="1">
                  <c:v>60.5</c:v>
                </c:pt>
                <c:pt idx="2">
                  <c:v>66</c:v>
                </c:pt>
                <c:pt idx="3">
                  <c:v>70.8</c:v>
                </c:pt>
                <c:pt idx="4">
                  <c:v>38</c:v>
                </c:pt>
              </c:numCache>
            </c:numRef>
          </c:val>
          <c:extLst>
            <c:ext xmlns:c16="http://schemas.microsoft.com/office/drawing/2014/chart" uri="{C3380CC4-5D6E-409C-BE32-E72D297353CC}">
              <c16:uniqueId val="{00000000-8B95-4E23-9CD1-3D7960B2A1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8B95-4E23-9CD1-3D7960B2A12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33902618</c:v>
                </c:pt>
                <c:pt idx="1">
                  <c:v>33972365</c:v>
                </c:pt>
                <c:pt idx="2">
                  <c:v>33806281</c:v>
                </c:pt>
                <c:pt idx="3">
                  <c:v>34494060</c:v>
                </c:pt>
                <c:pt idx="4">
                  <c:v>94105851</c:v>
                </c:pt>
              </c:numCache>
            </c:numRef>
          </c:val>
          <c:extLst>
            <c:ext xmlns:c16="http://schemas.microsoft.com/office/drawing/2014/chart" uri="{C3380CC4-5D6E-409C-BE32-E72D297353CC}">
              <c16:uniqueId val="{00000000-F68F-4D6C-9E00-844A066CE77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F68F-4D6C-9E00-844A066CE77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28.2</c:v>
                </c:pt>
                <c:pt idx="1">
                  <c:v>28.9</c:v>
                </c:pt>
                <c:pt idx="2">
                  <c:v>29</c:v>
                </c:pt>
                <c:pt idx="3">
                  <c:v>29.2</c:v>
                </c:pt>
                <c:pt idx="4">
                  <c:v>30.8</c:v>
                </c:pt>
              </c:numCache>
            </c:numRef>
          </c:val>
          <c:extLst>
            <c:ext xmlns:c16="http://schemas.microsoft.com/office/drawing/2014/chart" uri="{C3380CC4-5D6E-409C-BE32-E72D297353CC}">
              <c16:uniqueId val="{00000000-A4D0-4374-9F66-6931473485E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4D0-4374-9F66-6931473485E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48.6</c:v>
                </c:pt>
                <c:pt idx="1">
                  <c:v>47.4</c:v>
                </c:pt>
                <c:pt idx="2">
                  <c:v>50.5</c:v>
                </c:pt>
                <c:pt idx="3">
                  <c:v>47.3</c:v>
                </c:pt>
                <c:pt idx="4">
                  <c:v>49.1</c:v>
                </c:pt>
              </c:numCache>
            </c:numRef>
          </c:val>
          <c:extLst>
            <c:ext xmlns:c16="http://schemas.microsoft.com/office/drawing/2014/chart" uri="{C3380CC4-5D6E-409C-BE32-E72D297353CC}">
              <c16:uniqueId val="{00000000-1A85-46B3-B507-6A1F3F3A54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1A85-46B3-B507-6A1F3F3A546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J56"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福島県いわき市　いわき市医療センター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679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f>データ!U6</f>
        <v>324246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63451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679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679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2">
      <c r="A33" s="2"/>
      <c r="B33" s="25"/>
      <c r="D33" s="5"/>
      <c r="E33" s="5"/>
      <c r="F33" s="5"/>
      <c r="G33" s="130" t="s">
        <v>55</v>
      </c>
      <c r="H33" s="130"/>
      <c r="I33" s="130"/>
      <c r="J33" s="130"/>
      <c r="K33" s="130"/>
      <c r="L33" s="130"/>
      <c r="M33" s="130"/>
      <c r="N33" s="130"/>
      <c r="O33" s="130"/>
      <c r="P33" s="131">
        <f>データ!AH7</f>
        <v>107.3</v>
      </c>
      <c r="Q33" s="132"/>
      <c r="R33" s="132"/>
      <c r="S33" s="132"/>
      <c r="T33" s="132"/>
      <c r="U33" s="132"/>
      <c r="V33" s="132"/>
      <c r="W33" s="132"/>
      <c r="X33" s="132"/>
      <c r="Y33" s="132"/>
      <c r="Z33" s="132"/>
      <c r="AA33" s="132"/>
      <c r="AB33" s="132"/>
      <c r="AC33" s="132"/>
      <c r="AD33" s="133"/>
      <c r="AE33" s="131">
        <f>データ!AI7</f>
        <v>108.5</v>
      </c>
      <c r="AF33" s="132"/>
      <c r="AG33" s="132"/>
      <c r="AH33" s="132"/>
      <c r="AI33" s="132"/>
      <c r="AJ33" s="132"/>
      <c r="AK33" s="132"/>
      <c r="AL33" s="132"/>
      <c r="AM33" s="132"/>
      <c r="AN33" s="132"/>
      <c r="AO33" s="132"/>
      <c r="AP33" s="132"/>
      <c r="AQ33" s="132"/>
      <c r="AR33" s="132"/>
      <c r="AS33" s="133"/>
      <c r="AT33" s="131">
        <f>データ!AJ7</f>
        <v>105.8</v>
      </c>
      <c r="AU33" s="132"/>
      <c r="AV33" s="132"/>
      <c r="AW33" s="132"/>
      <c r="AX33" s="132"/>
      <c r="AY33" s="132"/>
      <c r="AZ33" s="132"/>
      <c r="BA33" s="132"/>
      <c r="BB33" s="132"/>
      <c r="BC33" s="132"/>
      <c r="BD33" s="132"/>
      <c r="BE33" s="132"/>
      <c r="BF33" s="132"/>
      <c r="BG33" s="132"/>
      <c r="BH33" s="133"/>
      <c r="BI33" s="131">
        <f>データ!AK7</f>
        <v>109.1</v>
      </c>
      <c r="BJ33" s="132"/>
      <c r="BK33" s="132"/>
      <c r="BL33" s="132"/>
      <c r="BM33" s="132"/>
      <c r="BN33" s="132"/>
      <c r="BO33" s="132"/>
      <c r="BP33" s="132"/>
      <c r="BQ33" s="132"/>
      <c r="BR33" s="132"/>
      <c r="BS33" s="132"/>
      <c r="BT33" s="132"/>
      <c r="BU33" s="132"/>
      <c r="BV33" s="132"/>
      <c r="BW33" s="133"/>
      <c r="BX33" s="131">
        <f>データ!AL7</f>
        <v>99.8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97.1</v>
      </c>
      <c r="DE33" s="132"/>
      <c r="DF33" s="132"/>
      <c r="DG33" s="132"/>
      <c r="DH33" s="132"/>
      <c r="DI33" s="132"/>
      <c r="DJ33" s="132"/>
      <c r="DK33" s="132"/>
      <c r="DL33" s="132"/>
      <c r="DM33" s="132"/>
      <c r="DN33" s="132"/>
      <c r="DO33" s="132"/>
      <c r="DP33" s="132"/>
      <c r="DQ33" s="132"/>
      <c r="DR33" s="133"/>
      <c r="DS33" s="131">
        <f>データ!AT7</f>
        <v>98.5</v>
      </c>
      <c r="DT33" s="132"/>
      <c r="DU33" s="132"/>
      <c r="DV33" s="132"/>
      <c r="DW33" s="132"/>
      <c r="DX33" s="132"/>
      <c r="DY33" s="132"/>
      <c r="DZ33" s="132"/>
      <c r="EA33" s="132"/>
      <c r="EB33" s="132"/>
      <c r="EC33" s="132"/>
      <c r="ED33" s="132"/>
      <c r="EE33" s="132"/>
      <c r="EF33" s="132"/>
      <c r="EG33" s="133"/>
      <c r="EH33" s="131">
        <f>データ!AU7</f>
        <v>94.8</v>
      </c>
      <c r="EI33" s="132"/>
      <c r="EJ33" s="132"/>
      <c r="EK33" s="132"/>
      <c r="EL33" s="132"/>
      <c r="EM33" s="132"/>
      <c r="EN33" s="132"/>
      <c r="EO33" s="132"/>
      <c r="EP33" s="132"/>
      <c r="EQ33" s="132"/>
      <c r="ER33" s="132"/>
      <c r="ES33" s="132"/>
      <c r="ET33" s="132"/>
      <c r="EU33" s="132"/>
      <c r="EV33" s="133"/>
      <c r="EW33" s="131">
        <f>データ!AV7</f>
        <v>98.3</v>
      </c>
      <c r="EX33" s="132"/>
      <c r="EY33" s="132"/>
      <c r="EZ33" s="132"/>
      <c r="FA33" s="132"/>
      <c r="FB33" s="132"/>
      <c r="FC33" s="132"/>
      <c r="FD33" s="132"/>
      <c r="FE33" s="132"/>
      <c r="FF33" s="132"/>
      <c r="FG33" s="132"/>
      <c r="FH33" s="132"/>
      <c r="FI33" s="132"/>
      <c r="FJ33" s="132"/>
      <c r="FK33" s="133"/>
      <c r="FL33" s="131">
        <f>データ!AW7</f>
        <v>90.5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64.099999999999994</v>
      </c>
      <c r="GS33" s="132"/>
      <c r="GT33" s="132"/>
      <c r="GU33" s="132"/>
      <c r="GV33" s="132"/>
      <c r="GW33" s="132"/>
      <c r="GX33" s="132"/>
      <c r="GY33" s="132"/>
      <c r="GZ33" s="132"/>
      <c r="HA33" s="132"/>
      <c r="HB33" s="132"/>
      <c r="HC33" s="132"/>
      <c r="HD33" s="132"/>
      <c r="HE33" s="132"/>
      <c r="HF33" s="133"/>
      <c r="HG33" s="131">
        <f>データ!BE7</f>
        <v>53.3</v>
      </c>
      <c r="HH33" s="132"/>
      <c r="HI33" s="132"/>
      <c r="HJ33" s="132"/>
      <c r="HK33" s="132"/>
      <c r="HL33" s="132"/>
      <c r="HM33" s="132"/>
      <c r="HN33" s="132"/>
      <c r="HO33" s="132"/>
      <c r="HP33" s="132"/>
      <c r="HQ33" s="132"/>
      <c r="HR33" s="132"/>
      <c r="HS33" s="132"/>
      <c r="HT33" s="132"/>
      <c r="HU33" s="133"/>
      <c r="HV33" s="131">
        <f>データ!BF7</f>
        <v>48.5</v>
      </c>
      <c r="HW33" s="132"/>
      <c r="HX33" s="132"/>
      <c r="HY33" s="132"/>
      <c r="HZ33" s="132"/>
      <c r="IA33" s="132"/>
      <c r="IB33" s="132"/>
      <c r="IC33" s="132"/>
      <c r="ID33" s="132"/>
      <c r="IE33" s="132"/>
      <c r="IF33" s="132"/>
      <c r="IG33" s="132"/>
      <c r="IH33" s="132"/>
      <c r="II33" s="132"/>
      <c r="IJ33" s="133"/>
      <c r="IK33" s="131">
        <f>データ!BG7</f>
        <v>38.5</v>
      </c>
      <c r="IL33" s="132"/>
      <c r="IM33" s="132"/>
      <c r="IN33" s="132"/>
      <c r="IO33" s="132"/>
      <c r="IP33" s="132"/>
      <c r="IQ33" s="132"/>
      <c r="IR33" s="132"/>
      <c r="IS33" s="132"/>
      <c r="IT33" s="132"/>
      <c r="IU33" s="132"/>
      <c r="IV33" s="132"/>
      <c r="IW33" s="132"/>
      <c r="IX33" s="132"/>
      <c r="IY33" s="133"/>
      <c r="IZ33" s="131">
        <f>データ!BH7</f>
        <v>39.299999999999997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75.3</v>
      </c>
      <c r="KG33" s="132"/>
      <c r="KH33" s="132"/>
      <c r="KI33" s="132"/>
      <c r="KJ33" s="132"/>
      <c r="KK33" s="132"/>
      <c r="KL33" s="132"/>
      <c r="KM33" s="132"/>
      <c r="KN33" s="132"/>
      <c r="KO33" s="132"/>
      <c r="KP33" s="132"/>
      <c r="KQ33" s="132"/>
      <c r="KR33" s="132"/>
      <c r="KS33" s="132"/>
      <c r="KT33" s="133"/>
      <c r="KU33" s="131">
        <f>データ!BP7</f>
        <v>73.7</v>
      </c>
      <c r="KV33" s="132"/>
      <c r="KW33" s="132"/>
      <c r="KX33" s="132"/>
      <c r="KY33" s="132"/>
      <c r="KZ33" s="132"/>
      <c r="LA33" s="132"/>
      <c r="LB33" s="132"/>
      <c r="LC33" s="132"/>
      <c r="LD33" s="132"/>
      <c r="LE33" s="132"/>
      <c r="LF33" s="132"/>
      <c r="LG33" s="132"/>
      <c r="LH33" s="132"/>
      <c r="LI33" s="133"/>
      <c r="LJ33" s="131">
        <f>データ!BQ7</f>
        <v>69.900000000000006</v>
      </c>
      <c r="LK33" s="132"/>
      <c r="LL33" s="132"/>
      <c r="LM33" s="132"/>
      <c r="LN33" s="132"/>
      <c r="LO33" s="132"/>
      <c r="LP33" s="132"/>
      <c r="LQ33" s="132"/>
      <c r="LR33" s="132"/>
      <c r="LS33" s="132"/>
      <c r="LT33" s="132"/>
      <c r="LU33" s="132"/>
      <c r="LV33" s="132"/>
      <c r="LW33" s="132"/>
      <c r="LX33" s="133"/>
      <c r="LY33" s="131">
        <f>データ!BR7</f>
        <v>68.8</v>
      </c>
      <c r="LZ33" s="132"/>
      <c r="MA33" s="132"/>
      <c r="MB33" s="132"/>
      <c r="MC33" s="132"/>
      <c r="MD33" s="132"/>
      <c r="ME33" s="132"/>
      <c r="MF33" s="132"/>
      <c r="MG33" s="132"/>
      <c r="MH33" s="132"/>
      <c r="MI33" s="132"/>
      <c r="MJ33" s="132"/>
      <c r="MK33" s="132"/>
      <c r="ML33" s="132"/>
      <c r="MM33" s="133"/>
      <c r="MN33" s="131">
        <f>データ!BS7</f>
        <v>72.3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2">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172</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173</v>
      </c>
      <c r="NK54" s="141"/>
      <c r="NL54" s="141"/>
      <c r="NM54" s="141"/>
      <c r="NN54" s="141"/>
      <c r="NO54" s="141"/>
      <c r="NP54" s="141"/>
      <c r="NQ54" s="141"/>
      <c r="NR54" s="141"/>
      <c r="NS54" s="141"/>
      <c r="NT54" s="141"/>
      <c r="NU54" s="141"/>
      <c r="NV54" s="141"/>
      <c r="NW54" s="141"/>
      <c r="NX54" s="142"/>
    </row>
    <row r="55" spans="1:395" ht="13.5" customHeight="1" x14ac:dyDescent="0.2">
      <c r="A55" s="2"/>
      <c r="B55" s="25"/>
      <c r="C55" s="5"/>
      <c r="D55" s="5"/>
      <c r="E55" s="5"/>
      <c r="F55" s="5"/>
      <c r="G55" s="130" t="s">
        <v>55</v>
      </c>
      <c r="H55" s="130"/>
      <c r="I55" s="130"/>
      <c r="J55" s="130"/>
      <c r="K55" s="130"/>
      <c r="L55" s="130"/>
      <c r="M55" s="130"/>
      <c r="N55" s="130"/>
      <c r="O55" s="130"/>
      <c r="P55" s="146">
        <f>データ!BZ7</f>
        <v>66525</v>
      </c>
      <c r="Q55" s="147"/>
      <c r="R55" s="147"/>
      <c r="S55" s="147"/>
      <c r="T55" s="147"/>
      <c r="U55" s="147"/>
      <c r="V55" s="147"/>
      <c r="W55" s="147"/>
      <c r="X55" s="147"/>
      <c r="Y55" s="147"/>
      <c r="Z55" s="147"/>
      <c r="AA55" s="147"/>
      <c r="AB55" s="147"/>
      <c r="AC55" s="147"/>
      <c r="AD55" s="148"/>
      <c r="AE55" s="146">
        <f>データ!CA7</f>
        <v>69093</v>
      </c>
      <c r="AF55" s="147"/>
      <c r="AG55" s="147"/>
      <c r="AH55" s="147"/>
      <c r="AI55" s="147"/>
      <c r="AJ55" s="147"/>
      <c r="AK55" s="147"/>
      <c r="AL55" s="147"/>
      <c r="AM55" s="147"/>
      <c r="AN55" s="147"/>
      <c r="AO55" s="147"/>
      <c r="AP55" s="147"/>
      <c r="AQ55" s="147"/>
      <c r="AR55" s="147"/>
      <c r="AS55" s="148"/>
      <c r="AT55" s="146">
        <f>データ!CB7</f>
        <v>70097</v>
      </c>
      <c r="AU55" s="147"/>
      <c r="AV55" s="147"/>
      <c r="AW55" s="147"/>
      <c r="AX55" s="147"/>
      <c r="AY55" s="147"/>
      <c r="AZ55" s="147"/>
      <c r="BA55" s="147"/>
      <c r="BB55" s="147"/>
      <c r="BC55" s="147"/>
      <c r="BD55" s="147"/>
      <c r="BE55" s="147"/>
      <c r="BF55" s="147"/>
      <c r="BG55" s="147"/>
      <c r="BH55" s="148"/>
      <c r="BI55" s="146">
        <f>データ!CC7</f>
        <v>75064</v>
      </c>
      <c r="BJ55" s="147"/>
      <c r="BK55" s="147"/>
      <c r="BL55" s="147"/>
      <c r="BM55" s="147"/>
      <c r="BN55" s="147"/>
      <c r="BO55" s="147"/>
      <c r="BP55" s="147"/>
      <c r="BQ55" s="147"/>
      <c r="BR55" s="147"/>
      <c r="BS55" s="147"/>
      <c r="BT55" s="147"/>
      <c r="BU55" s="147"/>
      <c r="BV55" s="147"/>
      <c r="BW55" s="148"/>
      <c r="BX55" s="146">
        <f>データ!CD7</f>
        <v>74781</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13086</v>
      </c>
      <c r="DE55" s="147"/>
      <c r="DF55" s="147"/>
      <c r="DG55" s="147"/>
      <c r="DH55" s="147"/>
      <c r="DI55" s="147"/>
      <c r="DJ55" s="147"/>
      <c r="DK55" s="147"/>
      <c r="DL55" s="147"/>
      <c r="DM55" s="147"/>
      <c r="DN55" s="147"/>
      <c r="DO55" s="147"/>
      <c r="DP55" s="147"/>
      <c r="DQ55" s="147"/>
      <c r="DR55" s="148"/>
      <c r="DS55" s="146">
        <f>データ!CL7</f>
        <v>13844</v>
      </c>
      <c r="DT55" s="147"/>
      <c r="DU55" s="147"/>
      <c r="DV55" s="147"/>
      <c r="DW55" s="147"/>
      <c r="DX55" s="147"/>
      <c r="DY55" s="147"/>
      <c r="DZ55" s="147"/>
      <c r="EA55" s="147"/>
      <c r="EB55" s="147"/>
      <c r="EC55" s="147"/>
      <c r="ED55" s="147"/>
      <c r="EE55" s="147"/>
      <c r="EF55" s="147"/>
      <c r="EG55" s="148"/>
      <c r="EH55" s="146">
        <f>データ!CM7</f>
        <v>14502</v>
      </c>
      <c r="EI55" s="147"/>
      <c r="EJ55" s="147"/>
      <c r="EK55" s="147"/>
      <c r="EL55" s="147"/>
      <c r="EM55" s="147"/>
      <c r="EN55" s="147"/>
      <c r="EO55" s="147"/>
      <c r="EP55" s="147"/>
      <c r="EQ55" s="147"/>
      <c r="ER55" s="147"/>
      <c r="ES55" s="147"/>
      <c r="ET55" s="147"/>
      <c r="EU55" s="147"/>
      <c r="EV55" s="148"/>
      <c r="EW55" s="146">
        <f>データ!CN7</f>
        <v>14810</v>
      </c>
      <c r="EX55" s="147"/>
      <c r="EY55" s="147"/>
      <c r="EZ55" s="147"/>
      <c r="FA55" s="147"/>
      <c r="FB55" s="147"/>
      <c r="FC55" s="147"/>
      <c r="FD55" s="147"/>
      <c r="FE55" s="147"/>
      <c r="FF55" s="147"/>
      <c r="FG55" s="147"/>
      <c r="FH55" s="147"/>
      <c r="FI55" s="147"/>
      <c r="FJ55" s="147"/>
      <c r="FK55" s="148"/>
      <c r="FL55" s="146">
        <f>データ!CO7</f>
        <v>15868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48.6</v>
      </c>
      <c r="GS55" s="132"/>
      <c r="GT55" s="132"/>
      <c r="GU55" s="132"/>
      <c r="GV55" s="132"/>
      <c r="GW55" s="132"/>
      <c r="GX55" s="132"/>
      <c r="GY55" s="132"/>
      <c r="GZ55" s="132"/>
      <c r="HA55" s="132"/>
      <c r="HB55" s="132"/>
      <c r="HC55" s="132"/>
      <c r="HD55" s="132"/>
      <c r="HE55" s="132"/>
      <c r="HF55" s="133"/>
      <c r="HG55" s="131">
        <f>データ!CW7</f>
        <v>47.4</v>
      </c>
      <c r="HH55" s="132"/>
      <c r="HI55" s="132"/>
      <c r="HJ55" s="132"/>
      <c r="HK55" s="132"/>
      <c r="HL55" s="132"/>
      <c r="HM55" s="132"/>
      <c r="HN55" s="132"/>
      <c r="HO55" s="132"/>
      <c r="HP55" s="132"/>
      <c r="HQ55" s="132"/>
      <c r="HR55" s="132"/>
      <c r="HS55" s="132"/>
      <c r="HT55" s="132"/>
      <c r="HU55" s="133"/>
      <c r="HV55" s="131">
        <f>データ!CX7</f>
        <v>50.5</v>
      </c>
      <c r="HW55" s="132"/>
      <c r="HX55" s="132"/>
      <c r="HY55" s="132"/>
      <c r="HZ55" s="132"/>
      <c r="IA55" s="132"/>
      <c r="IB55" s="132"/>
      <c r="IC55" s="132"/>
      <c r="ID55" s="132"/>
      <c r="IE55" s="132"/>
      <c r="IF55" s="132"/>
      <c r="IG55" s="132"/>
      <c r="IH55" s="132"/>
      <c r="II55" s="132"/>
      <c r="IJ55" s="133"/>
      <c r="IK55" s="131">
        <f>データ!CY7</f>
        <v>47.3</v>
      </c>
      <c r="IL55" s="132"/>
      <c r="IM55" s="132"/>
      <c r="IN55" s="132"/>
      <c r="IO55" s="132"/>
      <c r="IP55" s="132"/>
      <c r="IQ55" s="132"/>
      <c r="IR55" s="132"/>
      <c r="IS55" s="132"/>
      <c r="IT55" s="132"/>
      <c r="IU55" s="132"/>
      <c r="IV55" s="132"/>
      <c r="IW55" s="132"/>
      <c r="IX55" s="132"/>
      <c r="IY55" s="133"/>
      <c r="IZ55" s="131">
        <f>データ!CZ7</f>
        <v>49.1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28.2</v>
      </c>
      <c r="KG55" s="132"/>
      <c r="KH55" s="132"/>
      <c r="KI55" s="132"/>
      <c r="KJ55" s="132"/>
      <c r="KK55" s="132"/>
      <c r="KL55" s="132"/>
      <c r="KM55" s="132"/>
      <c r="KN55" s="132"/>
      <c r="KO55" s="132"/>
      <c r="KP55" s="132"/>
      <c r="KQ55" s="132"/>
      <c r="KR55" s="132"/>
      <c r="KS55" s="132"/>
      <c r="KT55" s="133"/>
      <c r="KU55" s="131">
        <f>データ!DH7</f>
        <v>28.9</v>
      </c>
      <c r="KV55" s="132"/>
      <c r="KW55" s="132"/>
      <c r="KX55" s="132"/>
      <c r="KY55" s="132"/>
      <c r="KZ55" s="132"/>
      <c r="LA55" s="132"/>
      <c r="LB55" s="132"/>
      <c r="LC55" s="132"/>
      <c r="LD55" s="132"/>
      <c r="LE55" s="132"/>
      <c r="LF55" s="132"/>
      <c r="LG55" s="132"/>
      <c r="LH55" s="132"/>
      <c r="LI55" s="133"/>
      <c r="LJ55" s="131">
        <f>データ!DI7</f>
        <v>29</v>
      </c>
      <c r="LK55" s="132"/>
      <c r="LL55" s="132"/>
      <c r="LM55" s="132"/>
      <c r="LN55" s="132"/>
      <c r="LO55" s="132"/>
      <c r="LP55" s="132"/>
      <c r="LQ55" s="132"/>
      <c r="LR55" s="132"/>
      <c r="LS55" s="132"/>
      <c r="LT55" s="132"/>
      <c r="LU55" s="132"/>
      <c r="LV55" s="132"/>
      <c r="LW55" s="132"/>
      <c r="LX55" s="133"/>
      <c r="LY55" s="131">
        <f>データ!DJ7</f>
        <v>29.2</v>
      </c>
      <c r="LZ55" s="132"/>
      <c r="MA55" s="132"/>
      <c r="MB55" s="132"/>
      <c r="MC55" s="132"/>
      <c r="MD55" s="132"/>
      <c r="ME55" s="132"/>
      <c r="MF55" s="132"/>
      <c r="MG55" s="132"/>
      <c r="MH55" s="132"/>
      <c r="MI55" s="132"/>
      <c r="MJ55" s="132"/>
      <c r="MK55" s="132"/>
      <c r="ML55" s="132"/>
      <c r="MM55" s="133"/>
      <c r="MN55" s="131">
        <f>データ!DK7</f>
        <v>30.8</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2">
      <c r="A56" s="2"/>
      <c r="B56" s="25"/>
      <c r="C56" s="5"/>
      <c r="D56" s="5"/>
      <c r="E56" s="5"/>
      <c r="F56" s="5"/>
      <c r="G56" s="130" t="s">
        <v>57</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2">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174</v>
      </c>
      <c r="NK70" s="164"/>
      <c r="NL70" s="164"/>
      <c r="NM70" s="164"/>
      <c r="NN70" s="164"/>
      <c r="NO70" s="164"/>
      <c r="NP70" s="164"/>
      <c r="NQ70" s="164"/>
      <c r="NR70" s="164"/>
      <c r="NS70" s="164"/>
      <c r="NT70" s="164"/>
      <c r="NU70" s="164"/>
      <c r="NV70" s="164"/>
      <c r="NW70" s="164"/>
      <c r="NX70" s="16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x14ac:dyDescent="0.2">
      <c r="A79" s="2"/>
      <c r="B79" s="25"/>
      <c r="C79" s="5"/>
      <c r="D79" s="5"/>
      <c r="E79" s="5"/>
      <c r="F79" s="5"/>
      <c r="G79" s="38"/>
      <c r="H79" s="38"/>
      <c r="I79" s="42"/>
      <c r="J79" s="150" t="s">
        <v>55</v>
      </c>
      <c r="K79" s="151"/>
      <c r="L79" s="151"/>
      <c r="M79" s="151"/>
      <c r="N79" s="151"/>
      <c r="O79" s="151"/>
      <c r="P79" s="151"/>
      <c r="Q79" s="151"/>
      <c r="R79" s="151"/>
      <c r="S79" s="151"/>
      <c r="T79" s="152"/>
      <c r="U79" s="153">
        <f>データ!DR7</f>
        <v>62.4</v>
      </c>
      <c r="V79" s="153"/>
      <c r="W79" s="153"/>
      <c r="X79" s="153"/>
      <c r="Y79" s="153"/>
      <c r="Z79" s="153"/>
      <c r="AA79" s="153"/>
      <c r="AB79" s="153"/>
      <c r="AC79" s="153"/>
      <c r="AD79" s="153"/>
      <c r="AE79" s="153"/>
      <c r="AF79" s="153"/>
      <c r="AG79" s="153"/>
      <c r="AH79" s="153"/>
      <c r="AI79" s="153"/>
      <c r="AJ79" s="153"/>
      <c r="AK79" s="153"/>
      <c r="AL79" s="153"/>
      <c r="AM79" s="153"/>
      <c r="AN79" s="153">
        <f>データ!DS7</f>
        <v>64.400000000000006</v>
      </c>
      <c r="AO79" s="153"/>
      <c r="AP79" s="153"/>
      <c r="AQ79" s="153"/>
      <c r="AR79" s="153"/>
      <c r="AS79" s="153"/>
      <c r="AT79" s="153"/>
      <c r="AU79" s="153"/>
      <c r="AV79" s="153"/>
      <c r="AW79" s="153"/>
      <c r="AX79" s="153"/>
      <c r="AY79" s="153"/>
      <c r="AZ79" s="153"/>
      <c r="BA79" s="153"/>
      <c r="BB79" s="153"/>
      <c r="BC79" s="153"/>
      <c r="BD79" s="153"/>
      <c r="BE79" s="153"/>
      <c r="BF79" s="153"/>
      <c r="BG79" s="153">
        <f>データ!DT7</f>
        <v>67.599999999999994</v>
      </c>
      <c r="BH79" s="153"/>
      <c r="BI79" s="153"/>
      <c r="BJ79" s="153"/>
      <c r="BK79" s="153"/>
      <c r="BL79" s="153"/>
      <c r="BM79" s="153"/>
      <c r="BN79" s="153"/>
      <c r="BO79" s="153"/>
      <c r="BP79" s="153"/>
      <c r="BQ79" s="153"/>
      <c r="BR79" s="153"/>
      <c r="BS79" s="153"/>
      <c r="BT79" s="153"/>
      <c r="BU79" s="153"/>
      <c r="BV79" s="153"/>
      <c r="BW79" s="153"/>
      <c r="BX79" s="153"/>
      <c r="BY79" s="153"/>
      <c r="BZ79" s="153">
        <f>データ!DU7</f>
        <v>71.8</v>
      </c>
      <c r="CA79" s="153"/>
      <c r="CB79" s="153"/>
      <c r="CC79" s="153"/>
      <c r="CD79" s="153"/>
      <c r="CE79" s="153"/>
      <c r="CF79" s="153"/>
      <c r="CG79" s="153"/>
      <c r="CH79" s="153"/>
      <c r="CI79" s="153"/>
      <c r="CJ79" s="153"/>
      <c r="CK79" s="153"/>
      <c r="CL79" s="153"/>
      <c r="CM79" s="153"/>
      <c r="CN79" s="153"/>
      <c r="CO79" s="153"/>
      <c r="CP79" s="153"/>
      <c r="CQ79" s="153"/>
      <c r="CR79" s="153"/>
      <c r="CS79" s="153">
        <f>データ!DV7</f>
        <v>25.7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58.9</v>
      </c>
      <c r="EP79" s="153"/>
      <c r="EQ79" s="153"/>
      <c r="ER79" s="153"/>
      <c r="ES79" s="153"/>
      <c r="ET79" s="153"/>
      <c r="EU79" s="153"/>
      <c r="EV79" s="153"/>
      <c r="EW79" s="153"/>
      <c r="EX79" s="153"/>
      <c r="EY79" s="153"/>
      <c r="EZ79" s="153"/>
      <c r="FA79" s="153"/>
      <c r="FB79" s="153"/>
      <c r="FC79" s="153"/>
      <c r="FD79" s="153"/>
      <c r="FE79" s="153"/>
      <c r="FF79" s="153"/>
      <c r="FG79" s="153"/>
      <c r="FH79" s="153">
        <f>データ!ED7</f>
        <v>60.5</v>
      </c>
      <c r="FI79" s="153"/>
      <c r="FJ79" s="153"/>
      <c r="FK79" s="153"/>
      <c r="FL79" s="153"/>
      <c r="FM79" s="153"/>
      <c r="FN79" s="153"/>
      <c r="FO79" s="153"/>
      <c r="FP79" s="153"/>
      <c r="FQ79" s="153"/>
      <c r="FR79" s="153"/>
      <c r="FS79" s="153"/>
      <c r="FT79" s="153"/>
      <c r="FU79" s="153"/>
      <c r="FV79" s="153"/>
      <c r="FW79" s="153"/>
      <c r="FX79" s="153"/>
      <c r="FY79" s="153"/>
      <c r="FZ79" s="153"/>
      <c r="GA79" s="153">
        <f>データ!EE7</f>
        <v>66</v>
      </c>
      <c r="GB79" s="153"/>
      <c r="GC79" s="153"/>
      <c r="GD79" s="153"/>
      <c r="GE79" s="153"/>
      <c r="GF79" s="153"/>
      <c r="GG79" s="153"/>
      <c r="GH79" s="153"/>
      <c r="GI79" s="153"/>
      <c r="GJ79" s="153"/>
      <c r="GK79" s="153"/>
      <c r="GL79" s="153"/>
      <c r="GM79" s="153"/>
      <c r="GN79" s="153"/>
      <c r="GO79" s="153"/>
      <c r="GP79" s="153"/>
      <c r="GQ79" s="153"/>
      <c r="GR79" s="153"/>
      <c r="GS79" s="153"/>
      <c r="GT79" s="153">
        <f>データ!EF7</f>
        <v>70.8</v>
      </c>
      <c r="GU79" s="153"/>
      <c r="GV79" s="153"/>
      <c r="GW79" s="153"/>
      <c r="GX79" s="153"/>
      <c r="GY79" s="153"/>
      <c r="GZ79" s="153"/>
      <c r="HA79" s="153"/>
      <c r="HB79" s="153"/>
      <c r="HC79" s="153"/>
      <c r="HD79" s="153"/>
      <c r="HE79" s="153"/>
      <c r="HF79" s="153"/>
      <c r="HG79" s="153"/>
      <c r="HH79" s="153"/>
      <c r="HI79" s="153"/>
      <c r="HJ79" s="153"/>
      <c r="HK79" s="153"/>
      <c r="HL79" s="153"/>
      <c r="HM79" s="153">
        <f>データ!EG7</f>
        <v>38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33902618</v>
      </c>
      <c r="JK79" s="154"/>
      <c r="JL79" s="154"/>
      <c r="JM79" s="154"/>
      <c r="JN79" s="154"/>
      <c r="JO79" s="154"/>
      <c r="JP79" s="154"/>
      <c r="JQ79" s="154"/>
      <c r="JR79" s="154"/>
      <c r="JS79" s="154"/>
      <c r="JT79" s="154"/>
      <c r="JU79" s="154"/>
      <c r="JV79" s="154"/>
      <c r="JW79" s="154"/>
      <c r="JX79" s="154"/>
      <c r="JY79" s="154"/>
      <c r="JZ79" s="154"/>
      <c r="KA79" s="154"/>
      <c r="KB79" s="154"/>
      <c r="KC79" s="154">
        <f>データ!EO7</f>
        <v>33972365</v>
      </c>
      <c r="KD79" s="154"/>
      <c r="KE79" s="154"/>
      <c r="KF79" s="154"/>
      <c r="KG79" s="154"/>
      <c r="KH79" s="154"/>
      <c r="KI79" s="154"/>
      <c r="KJ79" s="154"/>
      <c r="KK79" s="154"/>
      <c r="KL79" s="154"/>
      <c r="KM79" s="154"/>
      <c r="KN79" s="154"/>
      <c r="KO79" s="154"/>
      <c r="KP79" s="154"/>
      <c r="KQ79" s="154"/>
      <c r="KR79" s="154"/>
      <c r="KS79" s="154"/>
      <c r="KT79" s="154"/>
      <c r="KU79" s="154"/>
      <c r="KV79" s="154">
        <f>データ!EP7</f>
        <v>33806281</v>
      </c>
      <c r="KW79" s="154"/>
      <c r="KX79" s="154"/>
      <c r="KY79" s="154"/>
      <c r="KZ79" s="154"/>
      <c r="LA79" s="154"/>
      <c r="LB79" s="154"/>
      <c r="LC79" s="154"/>
      <c r="LD79" s="154"/>
      <c r="LE79" s="154"/>
      <c r="LF79" s="154"/>
      <c r="LG79" s="154"/>
      <c r="LH79" s="154"/>
      <c r="LI79" s="154"/>
      <c r="LJ79" s="154"/>
      <c r="LK79" s="154"/>
      <c r="LL79" s="154"/>
      <c r="LM79" s="154"/>
      <c r="LN79" s="154"/>
      <c r="LO79" s="154">
        <f>データ!EQ7</f>
        <v>34494060</v>
      </c>
      <c r="LP79" s="154"/>
      <c r="LQ79" s="154"/>
      <c r="LR79" s="154"/>
      <c r="LS79" s="154"/>
      <c r="LT79" s="154"/>
      <c r="LU79" s="154"/>
      <c r="LV79" s="154"/>
      <c r="LW79" s="154"/>
      <c r="LX79" s="154"/>
      <c r="LY79" s="154"/>
      <c r="LZ79" s="154"/>
      <c r="MA79" s="154"/>
      <c r="MB79" s="154"/>
      <c r="MC79" s="154"/>
      <c r="MD79" s="154"/>
      <c r="ME79" s="154"/>
      <c r="MF79" s="154"/>
      <c r="MG79" s="154"/>
      <c r="MH79" s="154">
        <f>データ!ER7</f>
        <v>94105851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x14ac:dyDescent="0.2">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x14ac:dyDescent="0.2">
      <c r="B85" t="s">
        <v>81</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ojKD9ZMhThqs6PrR3+Ky1yz3HoA+WY9ZvD28vAx8wQNUZdRTVZk85Ul4983YP8QOYNWe21gjXInjJuSAw77Iw==" saltValue="fEPhGxphkDr2OG8A6r0bF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2">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2">
      <c r="A6" s="50" t="s">
        <v>149</v>
      </c>
      <c r="B6" s="65">
        <f>B8</f>
        <v>2018</v>
      </c>
      <c r="C6" s="65">
        <f t="shared" ref="C6:M6" si="2">C8</f>
        <v>72044</v>
      </c>
      <c r="D6" s="65">
        <f t="shared" si="2"/>
        <v>46</v>
      </c>
      <c r="E6" s="65">
        <f t="shared" si="2"/>
        <v>6</v>
      </c>
      <c r="F6" s="65">
        <f t="shared" si="2"/>
        <v>0</v>
      </c>
      <c r="G6" s="65">
        <f t="shared" si="2"/>
        <v>1</v>
      </c>
      <c r="H6" s="157" t="str">
        <f>IF(H8&lt;&gt;I8,H8,"")&amp;IF(I8&lt;&gt;J8,I8,"")&amp;"　"&amp;J8</f>
        <v>福島県いわき市　いわき市医療センター</v>
      </c>
      <c r="I6" s="158"/>
      <c r="J6" s="159"/>
      <c r="K6" s="65" t="str">
        <f t="shared" si="2"/>
        <v>条例全部</v>
      </c>
      <c r="L6" s="65" t="str">
        <f t="shared" si="2"/>
        <v>病院事業</v>
      </c>
      <c r="M6" s="65" t="str">
        <f t="shared" si="2"/>
        <v>一般病院</v>
      </c>
      <c r="N6" s="65" t="str">
        <f>N8</f>
        <v>500床以上</v>
      </c>
      <c r="O6" s="65" t="str">
        <f>O8</f>
        <v>学術・研究機関出身</v>
      </c>
      <c r="P6" s="65" t="str">
        <f>P8</f>
        <v>直営</v>
      </c>
      <c r="Q6" s="66">
        <f t="shared" ref="Q6:AG6" si="3">Q8</f>
        <v>26</v>
      </c>
      <c r="R6" s="65" t="str">
        <f t="shared" si="3"/>
        <v>対象</v>
      </c>
      <c r="S6" s="65" t="str">
        <f t="shared" si="3"/>
        <v>ド 透 I 未 訓 ガ</v>
      </c>
      <c r="T6" s="65" t="str">
        <f t="shared" si="3"/>
        <v>救 臨 が 感 災 地 輪</v>
      </c>
      <c r="U6" s="66">
        <f>U8</f>
        <v>324246</v>
      </c>
      <c r="V6" s="66">
        <f>V8</f>
        <v>63451</v>
      </c>
      <c r="W6" s="65" t="str">
        <f>W8</f>
        <v>非該当</v>
      </c>
      <c r="X6" s="65" t="str">
        <f t="shared" si="3"/>
        <v>７：１</v>
      </c>
      <c r="Y6" s="66">
        <f t="shared" si="3"/>
        <v>679</v>
      </c>
      <c r="Z6" s="66" t="str">
        <f t="shared" si="3"/>
        <v>-</v>
      </c>
      <c r="AA6" s="66">
        <f t="shared" si="3"/>
        <v>15</v>
      </c>
      <c r="AB6" s="66" t="str">
        <f t="shared" si="3"/>
        <v>-</v>
      </c>
      <c r="AC6" s="66">
        <f t="shared" si="3"/>
        <v>6</v>
      </c>
      <c r="AD6" s="66">
        <f t="shared" si="3"/>
        <v>700</v>
      </c>
      <c r="AE6" s="66">
        <f t="shared" si="3"/>
        <v>679</v>
      </c>
      <c r="AF6" s="66" t="str">
        <f t="shared" si="3"/>
        <v>-</v>
      </c>
      <c r="AG6" s="66">
        <f t="shared" si="3"/>
        <v>679</v>
      </c>
      <c r="AH6" s="67">
        <f>IF(AH8="-",NA(),AH8)</f>
        <v>107.3</v>
      </c>
      <c r="AI6" s="67">
        <f t="shared" ref="AI6:AQ6" si="4">IF(AI8="-",NA(),AI8)</f>
        <v>108.5</v>
      </c>
      <c r="AJ6" s="67">
        <f t="shared" si="4"/>
        <v>105.8</v>
      </c>
      <c r="AK6" s="67">
        <f t="shared" si="4"/>
        <v>109.1</v>
      </c>
      <c r="AL6" s="67">
        <f t="shared" si="4"/>
        <v>99.8</v>
      </c>
      <c r="AM6" s="67">
        <f t="shared" si="4"/>
        <v>101.1</v>
      </c>
      <c r="AN6" s="67">
        <f t="shared" si="4"/>
        <v>100.3</v>
      </c>
      <c r="AO6" s="67">
        <f t="shared" si="4"/>
        <v>99.8</v>
      </c>
      <c r="AP6" s="67">
        <f t="shared" si="4"/>
        <v>100.1</v>
      </c>
      <c r="AQ6" s="67">
        <f t="shared" si="4"/>
        <v>100</v>
      </c>
      <c r="AR6" s="67" t="str">
        <f>IF(AR8="-","【-】","【"&amp;SUBSTITUTE(TEXT(AR8,"#,##0.0"),"-","△")&amp;"】")</f>
        <v>【98.8】</v>
      </c>
      <c r="AS6" s="67">
        <f>IF(AS8="-",NA(),AS8)</f>
        <v>97.1</v>
      </c>
      <c r="AT6" s="67">
        <f t="shared" ref="AT6:BB6" si="5">IF(AT8="-",NA(),AT8)</f>
        <v>98.5</v>
      </c>
      <c r="AU6" s="67">
        <f t="shared" si="5"/>
        <v>94.8</v>
      </c>
      <c r="AV6" s="67">
        <f t="shared" si="5"/>
        <v>98.3</v>
      </c>
      <c r="AW6" s="67">
        <f t="shared" si="5"/>
        <v>90.5</v>
      </c>
      <c r="AX6" s="67">
        <f t="shared" si="5"/>
        <v>94.6</v>
      </c>
      <c r="AY6" s="67">
        <f t="shared" si="5"/>
        <v>94.4</v>
      </c>
      <c r="AZ6" s="67">
        <f t="shared" si="5"/>
        <v>93.6</v>
      </c>
      <c r="BA6" s="67">
        <f t="shared" si="5"/>
        <v>94</v>
      </c>
      <c r="BB6" s="67">
        <f t="shared" si="5"/>
        <v>94.1</v>
      </c>
      <c r="BC6" s="67" t="str">
        <f>IF(BC8="-","【-】","【"&amp;SUBSTITUTE(TEXT(BC8,"#,##0.0"),"-","△")&amp;"】")</f>
        <v>【89.7】</v>
      </c>
      <c r="BD6" s="67">
        <f>IF(BD8="-",NA(),BD8)</f>
        <v>64.099999999999994</v>
      </c>
      <c r="BE6" s="67">
        <f t="shared" ref="BE6:BM6" si="6">IF(BE8="-",NA(),BE8)</f>
        <v>53.3</v>
      </c>
      <c r="BF6" s="67">
        <f t="shared" si="6"/>
        <v>48.5</v>
      </c>
      <c r="BG6" s="67">
        <f t="shared" si="6"/>
        <v>38.5</v>
      </c>
      <c r="BH6" s="67">
        <f t="shared" si="6"/>
        <v>39.299999999999997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75.3</v>
      </c>
      <c r="BP6" s="67">
        <f t="shared" ref="BP6:BX6" si="7">IF(BP8="-",NA(),BP8)</f>
        <v>73.7</v>
      </c>
      <c r="BQ6" s="67">
        <f t="shared" si="7"/>
        <v>69.900000000000006</v>
      </c>
      <c r="BR6" s="67">
        <f t="shared" si="7"/>
        <v>68.8</v>
      </c>
      <c r="BS6" s="67">
        <f t="shared" si="7"/>
        <v>72.3</v>
      </c>
      <c r="BT6" s="67">
        <f t="shared" si="7"/>
        <v>80.7</v>
      </c>
      <c r="BU6" s="67">
        <f t="shared" si="7"/>
        <v>80.7</v>
      </c>
      <c r="BV6" s="67">
        <f t="shared" si="7"/>
        <v>79.5</v>
      </c>
      <c r="BW6" s="67">
        <f t="shared" si="7"/>
        <v>79.900000000000006</v>
      </c>
      <c r="BX6" s="67">
        <f t="shared" si="7"/>
        <v>80.2</v>
      </c>
      <c r="BY6" s="67" t="str">
        <f>IF(BY8="-","【-】","【"&amp;SUBSTITUTE(TEXT(BY8,"#,##0.0"),"-","△")&amp;"】")</f>
        <v>【74.9】</v>
      </c>
      <c r="BZ6" s="68">
        <f>IF(BZ8="-",NA(),BZ8)</f>
        <v>66525</v>
      </c>
      <c r="CA6" s="68">
        <f t="shared" ref="CA6:CI6" si="8">IF(CA8="-",NA(),CA8)</f>
        <v>69093</v>
      </c>
      <c r="CB6" s="68">
        <f t="shared" si="8"/>
        <v>70097</v>
      </c>
      <c r="CC6" s="68">
        <f t="shared" si="8"/>
        <v>75064</v>
      </c>
      <c r="CD6" s="68">
        <f t="shared" si="8"/>
        <v>74781</v>
      </c>
      <c r="CE6" s="68">
        <f t="shared" si="8"/>
        <v>60787</v>
      </c>
      <c r="CF6" s="68">
        <f t="shared" si="8"/>
        <v>62913</v>
      </c>
      <c r="CG6" s="68">
        <f t="shared" si="8"/>
        <v>64765</v>
      </c>
      <c r="CH6" s="68">
        <f t="shared" si="8"/>
        <v>66228</v>
      </c>
      <c r="CI6" s="68">
        <f t="shared" si="8"/>
        <v>68751</v>
      </c>
      <c r="CJ6" s="67" t="str">
        <f>IF(CJ8="-","【-】","【"&amp;SUBSTITUTE(TEXT(CJ8,"#,##0"),"-","△")&amp;"】")</f>
        <v>【52,412】</v>
      </c>
      <c r="CK6" s="68">
        <f>IF(CK8="-",NA(),CK8)</f>
        <v>13086</v>
      </c>
      <c r="CL6" s="68">
        <f t="shared" ref="CL6:CT6" si="9">IF(CL8="-",NA(),CL8)</f>
        <v>13844</v>
      </c>
      <c r="CM6" s="68">
        <f t="shared" si="9"/>
        <v>14502</v>
      </c>
      <c r="CN6" s="68">
        <f t="shared" si="9"/>
        <v>14810</v>
      </c>
      <c r="CO6" s="68">
        <f t="shared" si="9"/>
        <v>15868</v>
      </c>
      <c r="CP6" s="68">
        <f t="shared" si="9"/>
        <v>15610</v>
      </c>
      <c r="CQ6" s="68">
        <f t="shared" si="9"/>
        <v>16993</v>
      </c>
      <c r="CR6" s="68">
        <f t="shared" si="9"/>
        <v>17680</v>
      </c>
      <c r="CS6" s="68">
        <f t="shared" si="9"/>
        <v>18393</v>
      </c>
      <c r="CT6" s="68">
        <f t="shared" si="9"/>
        <v>19207</v>
      </c>
      <c r="CU6" s="67" t="str">
        <f>IF(CU8="-","【-】","【"&amp;SUBSTITUTE(TEXT(CU8,"#,##0"),"-","△")&amp;"】")</f>
        <v>【14,708】</v>
      </c>
      <c r="CV6" s="67">
        <f>IF(CV8="-",NA(),CV8)</f>
        <v>48.6</v>
      </c>
      <c r="CW6" s="67">
        <f t="shared" ref="CW6:DE6" si="10">IF(CW8="-",NA(),CW8)</f>
        <v>47.4</v>
      </c>
      <c r="CX6" s="67">
        <f t="shared" si="10"/>
        <v>50.5</v>
      </c>
      <c r="CY6" s="67">
        <f t="shared" si="10"/>
        <v>47.3</v>
      </c>
      <c r="CZ6" s="67">
        <f t="shared" si="10"/>
        <v>49.1</v>
      </c>
      <c r="DA6" s="67">
        <f t="shared" si="10"/>
        <v>48.7</v>
      </c>
      <c r="DB6" s="67">
        <f t="shared" si="10"/>
        <v>48.5</v>
      </c>
      <c r="DC6" s="67">
        <f t="shared" si="10"/>
        <v>49.2</v>
      </c>
      <c r="DD6" s="67">
        <f t="shared" si="10"/>
        <v>48.7</v>
      </c>
      <c r="DE6" s="67">
        <f t="shared" si="10"/>
        <v>48.3</v>
      </c>
      <c r="DF6" s="67" t="str">
        <f>IF(DF8="-","【-】","【"&amp;SUBSTITUTE(TEXT(DF8,"#,##0.0"),"-","△")&amp;"】")</f>
        <v>【54.8】</v>
      </c>
      <c r="DG6" s="67">
        <f>IF(DG8="-",NA(),DG8)</f>
        <v>28.2</v>
      </c>
      <c r="DH6" s="67">
        <f t="shared" ref="DH6:DP6" si="11">IF(DH8="-",NA(),DH8)</f>
        <v>28.9</v>
      </c>
      <c r="DI6" s="67">
        <f t="shared" si="11"/>
        <v>29</v>
      </c>
      <c r="DJ6" s="67">
        <f t="shared" si="11"/>
        <v>29.2</v>
      </c>
      <c r="DK6" s="67">
        <f t="shared" si="11"/>
        <v>30.8</v>
      </c>
      <c r="DL6" s="67">
        <f t="shared" si="11"/>
        <v>26.3</v>
      </c>
      <c r="DM6" s="67">
        <f t="shared" si="11"/>
        <v>27.5</v>
      </c>
      <c r="DN6" s="67">
        <f t="shared" si="11"/>
        <v>27.4</v>
      </c>
      <c r="DO6" s="67">
        <f t="shared" si="11"/>
        <v>27.8</v>
      </c>
      <c r="DP6" s="67">
        <f t="shared" si="11"/>
        <v>28.1</v>
      </c>
      <c r="DQ6" s="67" t="str">
        <f>IF(DQ8="-","【-】","【"&amp;SUBSTITUTE(TEXT(DQ8,"#,##0.0"),"-","△")&amp;"】")</f>
        <v>【24.3】</v>
      </c>
      <c r="DR6" s="67">
        <f>IF(DR8="-",NA(),DR8)</f>
        <v>62.4</v>
      </c>
      <c r="DS6" s="67">
        <f t="shared" ref="DS6:EA6" si="12">IF(DS8="-",NA(),DS8)</f>
        <v>64.400000000000006</v>
      </c>
      <c r="DT6" s="67">
        <f t="shared" si="12"/>
        <v>67.599999999999994</v>
      </c>
      <c r="DU6" s="67">
        <f t="shared" si="12"/>
        <v>71.8</v>
      </c>
      <c r="DV6" s="67">
        <f t="shared" si="12"/>
        <v>25.7</v>
      </c>
      <c r="DW6" s="67">
        <f t="shared" si="12"/>
        <v>50.7</v>
      </c>
      <c r="DX6" s="67">
        <f t="shared" si="12"/>
        <v>51.3</v>
      </c>
      <c r="DY6" s="67">
        <f t="shared" si="12"/>
        <v>51.2</v>
      </c>
      <c r="DZ6" s="67">
        <f t="shared" si="12"/>
        <v>52</v>
      </c>
      <c r="EA6" s="67">
        <f t="shared" si="12"/>
        <v>52.5</v>
      </c>
      <c r="EB6" s="67" t="str">
        <f>IF(EB8="-","【-】","【"&amp;SUBSTITUTE(TEXT(EB8,"#,##0.0"),"-","△")&amp;"】")</f>
        <v>【52.5】</v>
      </c>
      <c r="EC6" s="67">
        <f>IF(EC8="-",NA(),EC8)</f>
        <v>58.9</v>
      </c>
      <c r="ED6" s="67">
        <f t="shared" ref="ED6:EL6" si="13">IF(ED8="-",NA(),ED8)</f>
        <v>60.5</v>
      </c>
      <c r="EE6" s="67">
        <f t="shared" si="13"/>
        <v>66</v>
      </c>
      <c r="EF6" s="67">
        <f t="shared" si="13"/>
        <v>70.8</v>
      </c>
      <c r="EG6" s="67">
        <f t="shared" si="13"/>
        <v>38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33902618</v>
      </c>
      <c r="EO6" s="68">
        <f t="shared" ref="EO6:EW6" si="14">IF(EO8="-",NA(),EO8)</f>
        <v>33972365</v>
      </c>
      <c r="EP6" s="68">
        <f t="shared" si="14"/>
        <v>33806281</v>
      </c>
      <c r="EQ6" s="68">
        <f t="shared" si="14"/>
        <v>34494060</v>
      </c>
      <c r="ER6" s="68">
        <f t="shared" si="14"/>
        <v>94105851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2">
      <c r="A7" s="50" t="s">
        <v>150</v>
      </c>
      <c r="B7" s="65">
        <f t="shared" ref="B7:AG7" si="15">B8</f>
        <v>2018</v>
      </c>
      <c r="C7" s="65">
        <f t="shared" si="15"/>
        <v>72044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学術・研究機関出身</v>
      </c>
      <c r="P7" s="65" t="str">
        <f>P8</f>
        <v>直営</v>
      </c>
      <c r="Q7" s="66">
        <f t="shared" si="15"/>
        <v>26</v>
      </c>
      <c r="R7" s="65" t="str">
        <f t="shared" si="15"/>
        <v>対象</v>
      </c>
      <c r="S7" s="65" t="str">
        <f t="shared" si="15"/>
        <v>ド 透 I 未 訓 ガ</v>
      </c>
      <c r="T7" s="65" t="str">
        <f t="shared" si="15"/>
        <v>救 臨 が 感 災 地 輪</v>
      </c>
      <c r="U7" s="66">
        <f>U8</f>
        <v>324246</v>
      </c>
      <c r="V7" s="66">
        <f>V8</f>
        <v>63451</v>
      </c>
      <c r="W7" s="65" t="str">
        <f>W8</f>
        <v>非該当</v>
      </c>
      <c r="X7" s="65" t="str">
        <f t="shared" si="15"/>
        <v>７：１</v>
      </c>
      <c r="Y7" s="66">
        <f t="shared" si="15"/>
        <v>679</v>
      </c>
      <c r="Z7" s="66" t="str">
        <f t="shared" si="15"/>
        <v>-</v>
      </c>
      <c r="AA7" s="66">
        <f t="shared" si="15"/>
        <v>15</v>
      </c>
      <c r="AB7" s="66" t="str">
        <f t="shared" si="15"/>
        <v>-</v>
      </c>
      <c r="AC7" s="66">
        <f t="shared" si="15"/>
        <v>6</v>
      </c>
      <c r="AD7" s="66">
        <f t="shared" si="15"/>
        <v>700</v>
      </c>
      <c r="AE7" s="66">
        <f t="shared" si="15"/>
        <v>679</v>
      </c>
      <c r="AF7" s="66" t="str">
        <f t="shared" si="15"/>
        <v>-</v>
      </c>
      <c r="AG7" s="66">
        <f t="shared" si="15"/>
        <v>679</v>
      </c>
      <c r="AH7" s="67">
        <f>AH8</f>
        <v>107.3</v>
      </c>
      <c r="AI7" s="67">
        <f t="shared" ref="AI7:AQ7" si="16">AI8</f>
        <v>108.5</v>
      </c>
      <c r="AJ7" s="67">
        <f t="shared" si="16"/>
        <v>105.8</v>
      </c>
      <c r="AK7" s="67">
        <f t="shared" si="16"/>
        <v>109.1</v>
      </c>
      <c r="AL7" s="67">
        <f t="shared" si="16"/>
        <v>99.8</v>
      </c>
      <c r="AM7" s="67">
        <f t="shared" si="16"/>
        <v>101.1</v>
      </c>
      <c r="AN7" s="67">
        <f t="shared" si="16"/>
        <v>100.3</v>
      </c>
      <c r="AO7" s="67">
        <f t="shared" si="16"/>
        <v>99.8</v>
      </c>
      <c r="AP7" s="67">
        <f t="shared" si="16"/>
        <v>100.1</v>
      </c>
      <c r="AQ7" s="67">
        <f t="shared" si="16"/>
        <v>100</v>
      </c>
      <c r="AR7" s="67"/>
      <c r="AS7" s="67">
        <f>AS8</f>
        <v>97.1</v>
      </c>
      <c r="AT7" s="67">
        <f t="shared" ref="AT7:BB7" si="17">AT8</f>
        <v>98.5</v>
      </c>
      <c r="AU7" s="67">
        <f t="shared" si="17"/>
        <v>94.8</v>
      </c>
      <c r="AV7" s="67">
        <f t="shared" si="17"/>
        <v>98.3</v>
      </c>
      <c r="AW7" s="67">
        <f t="shared" si="17"/>
        <v>90.5</v>
      </c>
      <c r="AX7" s="67">
        <f t="shared" si="17"/>
        <v>94.6</v>
      </c>
      <c r="AY7" s="67">
        <f t="shared" si="17"/>
        <v>94.4</v>
      </c>
      <c r="AZ7" s="67">
        <f t="shared" si="17"/>
        <v>93.6</v>
      </c>
      <c r="BA7" s="67">
        <f t="shared" si="17"/>
        <v>94</v>
      </c>
      <c r="BB7" s="67">
        <f t="shared" si="17"/>
        <v>94.1</v>
      </c>
      <c r="BC7" s="67"/>
      <c r="BD7" s="67">
        <f>BD8</f>
        <v>64.099999999999994</v>
      </c>
      <c r="BE7" s="67">
        <f t="shared" ref="BE7:BM7" si="18">BE8</f>
        <v>53.3</v>
      </c>
      <c r="BF7" s="67">
        <f t="shared" si="18"/>
        <v>48.5</v>
      </c>
      <c r="BG7" s="67">
        <f t="shared" si="18"/>
        <v>38.5</v>
      </c>
      <c r="BH7" s="67">
        <f t="shared" si="18"/>
        <v>39.299999999999997</v>
      </c>
      <c r="BI7" s="67">
        <f t="shared" si="18"/>
        <v>37.700000000000003</v>
      </c>
      <c r="BJ7" s="67">
        <f t="shared" si="18"/>
        <v>36.799999999999997</v>
      </c>
      <c r="BK7" s="67">
        <f t="shared" si="18"/>
        <v>33.9</v>
      </c>
      <c r="BL7" s="67">
        <f t="shared" si="18"/>
        <v>34.9</v>
      </c>
      <c r="BM7" s="67">
        <f t="shared" si="18"/>
        <v>32.6</v>
      </c>
      <c r="BN7" s="67"/>
      <c r="BO7" s="67">
        <f>BO8</f>
        <v>75.3</v>
      </c>
      <c r="BP7" s="67">
        <f t="shared" ref="BP7:BX7" si="19">BP8</f>
        <v>73.7</v>
      </c>
      <c r="BQ7" s="67">
        <f t="shared" si="19"/>
        <v>69.900000000000006</v>
      </c>
      <c r="BR7" s="67">
        <f t="shared" si="19"/>
        <v>68.8</v>
      </c>
      <c r="BS7" s="67">
        <f t="shared" si="19"/>
        <v>72.3</v>
      </c>
      <c r="BT7" s="67">
        <f t="shared" si="19"/>
        <v>80.7</v>
      </c>
      <c r="BU7" s="67">
        <f t="shared" si="19"/>
        <v>80.7</v>
      </c>
      <c r="BV7" s="67">
        <f t="shared" si="19"/>
        <v>79.5</v>
      </c>
      <c r="BW7" s="67">
        <f t="shared" si="19"/>
        <v>79.900000000000006</v>
      </c>
      <c r="BX7" s="67">
        <f t="shared" si="19"/>
        <v>80.2</v>
      </c>
      <c r="BY7" s="67"/>
      <c r="BZ7" s="68">
        <f>BZ8</f>
        <v>66525</v>
      </c>
      <c r="CA7" s="68">
        <f t="shared" ref="CA7:CI7" si="20">CA8</f>
        <v>69093</v>
      </c>
      <c r="CB7" s="68">
        <f t="shared" si="20"/>
        <v>70097</v>
      </c>
      <c r="CC7" s="68">
        <f t="shared" si="20"/>
        <v>75064</v>
      </c>
      <c r="CD7" s="68">
        <f t="shared" si="20"/>
        <v>74781</v>
      </c>
      <c r="CE7" s="68">
        <f t="shared" si="20"/>
        <v>60787</v>
      </c>
      <c r="CF7" s="68">
        <f t="shared" si="20"/>
        <v>62913</v>
      </c>
      <c r="CG7" s="68">
        <f t="shared" si="20"/>
        <v>64765</v>
      </c>
      <c r="CH7" s="68">
        <f t="shared" si="20"/>
        <v>66228</v>
      </c>
      <c r="CI7" s="68">
        <f t="shared" si="20"/>
        <v>68751</v>
      </c>
      <c r="CJ7" s="67"/>
      <c r="CK7" s="68">
        <f>CK8</f>
        <v>13086</v>
      </c>
      <c r="CL7" s="68">
        <f t="shared" ref="CL7:CT7" si="21">CL8</f>
        <v>13844</v>
      </c>
      <c r="CM7" s="68">
        <f t="shared" si="21"/>
        <v>14502</v>
      </c>
      <c r="CN7" s="68">
        <f t="shared" si="21"/>
        <v>14810</v>
      </c>
      <c r="CO7" s="68">
        <f t="shared" si="21"/>
        <v>15868</v>
      </c>
      <c r="CP7" s="68">
        <f t="shared" si="21"/>
        <v>15610</v>
      </c>
      <c r="CQ7" s="68">
        <f t="shared" si="21"/>
        <v>16993</v>
      </c>
      <c r="CR7" s="68">
        <f t="shared" si="21"/>
        <v>17680</v>
      </c>
      <c r="CS7" s="68">
        <f t="shared" si="21"/>
        <v>18393</v>
      </c>
      <c r="CT7" s="68">
        <f t="shared" si="21"/>
        <v>19207</v>
      </c>
      <c r="CU7" s="67"/>
      <c r="CV7" s="67">
        <f>CV8</f>
        <v>48.6</v>
      </c>
      <c r="CW7" s="67">
        <f t="shared" ref="CW7:DE7" si="22">CW8</f>
        <v>47.4</v>
      </c>
      <c r="CX7" s="67">
        <f t="shared" si="22"/>
        <v>50.5</v>
      </c>
      <c r="CY7" s="67">
        <f t="shared" si="22"/>
        <v>47.3</v>
      </c>
      <c r="CZ7" s="67">
        <f t="shared" si="22"/>
        <v>49.1</v>
      </c>
      <c r="DA7" s="67">
        <f t="shared" si="22"/>
        <v>48.7</v>
      </c>
      <c r="DB7" s="67">
        <f t="shared" si="22"/>
        <v>48.5</v>
      </c>
      <c r="DC7" s="67">
        <f t="shared" si="22"/>
        <v>49.2</v>
      </c>
      <c r="DD7" s="67">
        <f t="shared" si="22"/>
        <v>48.7</v>
      </c>
      <c r="DE7" s="67">
        <f t="shared" si="22"/>
        <v>48.3</v>
      </c>
      <c r="DF7" s="67"/>
      <c r="DG7" s="67">
        <f>DG8</f>
        <v>28.2</v>
      </c>
      <c r="DH7" s="67">
        <f t="shared" ref="DH7:DP7" si="23">DH8</f>
        <v>28.9</v>
      </c>
      <c r="DI7" s="67">
        <f t="shared" si="23"/>
        <v>29</v>
      </c>
      <c r="DJ7" s="67">
        <f t="shared" si="23"/>
        <v>29.2</v>
      </c>
      <c r="DK7" s="67">
        <f t="shared" si="23"/>
        <v>30.8</v>
      </c>
      <c r="DL7" s="67">
        <f t="shared" si="23"/>
        <v>26.3</v>
      </c>
      <c r="DM7" s="67">
        <f t="shared" si="23"/>
        <v>27.5</v>
      </c>
      <c r="DN7" s="67">
        <f t="shared" si="23"/>
        <v>27.4</v>
      </c>
      <c r="DO7" s="67">
        <f t="shared" si="23"/>
        <v>27.8</v>
      </c>
      <c r="DP7" s="67">
        <f t="shared" si="23"/>
        <v>28.1</v>
      </c>
      <c r="DQ7" s="67"/>
      <c r="DR7" s="67">
        <f>DR8</f>
        <v>62.4</v>
      </c>
      <c r="DS7" s="67">
        <f t="shared" ref="DS7:EA7" si="24">DS8</f>
        <v>64.400000000000006</v>
      </c>
      <c r="DT7" s="67">
        <f t="shared" si="24"/>
        <v>67.599999999999994</v>
      </c>
      <c r="DU7" s="67">
        <f t="shared" si="24"/>
        <v>71.8</v>
      </c>
      <c r="DV7" s="67">
        <f t="shared" si="24"/>
        <v>25.7</v>
      </c>
      <c r="DW7" s="67">
        <f t="shared" si="24"/>
        <v>50.7</v>
      </c>
      <c r="DX7" s="67">
        <f t="shared" si="24"/>
        <v>51.3</v>
      </c>
      <c r="DY7" s="67">
        <f t="shared" si="24"/>
        <v>51.2</v>
      </c>
      <c r="DZ7" s="67">
        <f t="shared" si="24"/>
        <v>52</v>
      </c>
      <c r="EA7" s="67">
        <f t="shared" si="24"/>
        <v>52.5</v>
      </c>
      <c r="EB7" s="67"/>
      <c r="EC7" s="67">
        <f>EC8</f>
        <v>58.9</v>
      </c>
      <c r="ED7" s="67">
        <f t="shared" ref="ED7:EL7" si="25">ED8</f>
        <v>60.5</v>
      </c>
      <c r="EE7" s="67">
        <f t="shared" si="25"/>
        <v>66</v>
      </c>
      <c r="EF7" s="67">
        <f t="shared" si="25"/>
        <v>70.8</v>
      </c>
      <c r="EG7" s="67">
        <f t="shared" si="25"/>
        <v>38</v>
      </c>
      <c r="EH7" s="67">
        <f t="shared" si="25"/>
        <v>62.6</v>
      </c>
      <c r="EI7" s="67">
        <f t="shared" si="25"/>
        <v>64.099999999999994</v>
      </c>
      <c r="EJ7" s="67">
        <f t="shared" si="25"/>
        <v>64.3</v>
      </c>
      <c r="EK7" s="67">
        <f t="shared" si="25"/>
        <v>66</v>
      </c>
      <c r="EL7" s="67">
        <f t="shared" si="25"/>
        <v>67.099999999999994</v>
      </c>
      <c r="EM7" s="67"/>
      <c r="EN7" s="68">
        <f>EN8</f>
        <v>33902618</v>
      </c>
      <c r="EO7" s="68">
        <f t="shared" ref="EO7:EW7" si="26">EO8</f>
        <v>33972365</v>
      </c>
      <c r="EP7" s="68">
        <f t="shared" si="26"/>
        <v>33806281</v>
      </c>
      <c r="EQ7" s="68">
        <f t="shared" si="26"/>
        <v>34494060</v>
      </c>
      <c r="ER7" s="68">
        <f t="shared" si="26"/>
        <v>94105851</v>
      </c>
      <c r="ES7" s="68">
        <f t="shared" si="26"/>
        <v>50543381</v>
      </c>
      <c r="ET7" s="68">
        <f t="shared" si="26"/>
        <v>51238617</v>
      </c>
      <c r="EU7" s="68">
        <f t="shared" si="26"/>
        <v>51669762</v>
      </c>
      <c r="EV7" s="68">
        <f t="shared" si="26"/>
        <v>53351028</v>
      </c>
      <c r="EW7" s="68">
        <f t="shared" si="26"/>
        <v>55620962</v>
      </c>
      <c r="EX7" s="68"/>
    </row>
    <row r="8" spans="1:154" s="69" customFormat="1" x14ac:dyDescent="0.2">
      <c r="A8" s="50"/>
      <c r="B8" s="70">
        <v>2018</v>
      </c>
      <c r="C8" s="70">
        <v>72044</v>
      </c>
      <c r="D8" s="70">
        <v>46</v>
      </c>
      <c r="E8" s="70">
        <v>6</v>
      </c>
      <c r="F8" s="70">
        <v>0</v>
      </c>
      <c r="G8" s="70">
        <v>1</v>
      </c>
      <c r="H8" s="70" t="s">
        <v>151</v>
      </c>
      <c r="I8" s="70" t="s">
        <v>152</v>
      </c>
      <c r="J8" s="70" t="s">
        <v>153</v>
      </c>
      <c r="K8" s="70" t="s">
        <v>154</v>
      </c>
      <c r="L8" s="70" t="s">
        <v>155</v>
      </c>
      <c r="M8" s="70" t="s">
        <v>156</v>
      </c>
      <c r="N8" s="70" t="s">
        <v>157</v>
      </c>
      <c r="O8" s="70" t="s">
        <v>158</v>
      </c>
      <c r="P8" s="70" t="s">
        <v>159</v>
      </c>
      <c r="Q8" s="71">
        <v>26</v>
      </c>
      <c r="R8" s="70" t="s">
        <v>160</v>
      </c>
      <c r="S8" s="70" t="s">
        <v>161</v>
      </c>
      <c r="T8" s="70" t="s">
        <v>162</v>
      </c>
      <c r="U8" s="71">
        <v>324246</v>
      </c>
      <c r="V8" s="71">
        <v>63451</v>
      </c>
      <c r="W8" s="70" t="s">
        <v>163</v>
      </c>
      <c r="X8" s="72" t="s">
        <v>164</v>
      </c>
      <c r="Y8" s="71">
        <v>679</v>
      </c>
      <c r="Z8" s="71" t="s">
        <v>38</v>
      </c>
      <c r="AA8" s="71">
        <v>15</v>
      </c>
      <c r="AB8" s="71" t="s">
        <v>38</v>
      </c>
      <c r="AC8" s="71">
        <v>6</v>
      </c>
      <c r="AD8" s="71">
        <v>700</v>
      </c>
      <c r="AE8" s="71">
        <v>679</v>
      </c>
      <c r="AF8" s="71" t="s">
        <v>38</v>
      </c>
      <c r="AG8" s="71">
        <v>679</v>
      </c>
      <c r="AH8" s="73">
        <v>107.3</v>
      </c>
      <c r="AI8" s="73">
        <v>108.5</v>
      </c>
      <c r="AJ8" s="73">
        <v>105.8</v>
      </c>
      <c r="AK8" s="73">
        <v>109.1</v>
      </c>
      <c r="AL8" s="73">
        <v>99.8</v>
      </c>
      <c r="AM8" s="73">
        <v>101.1</v>
      </c>
      <c r="AN8" s="73">
        <v>100.3</v>
      </c>
      <c r="AO8" s="73">
        <v>99.8</v>
      </c>
      <c r="AP8" s="73">
        <v>100.1</v>
      </c>
      <c r="AQ8" s="73">
        <v>100</v>
      </c>
      <c r="AR8" s="73">
        <v>98.8</v>
      </c>
      <c r="AS8" s="73">
        <v>97.1</v>
      </c>
      <c r="AT8" s="73">
        <v>98.5</v>
      </c>
      <c r="AU8" s="73">
        <v>94.8</v>
      </c>
      <c r="AV8" s="73">
        <v>98.3</v>
      </c>
      <c r="AW8" s="73">
        <v>90.5</v>
      </c>
      <c r="AX8" s="73">
        <v>94.6</v>
      </c>
      <c r="AY8" s="73">
        <v>94.4</v>
      </c>
      <c r="AZ8" s="73">
        <v>93.6</v>
      </c>
      <c r="BA8" s="73">
        <v>94</v>
      </c>
      <c r="BB8" s="73">
        <v>94.1</v>
      </c>
      <c r="BC8" s="73">
        <v>89.7</v>
      </c>
      <c r="BD8" s="74">
        <v>64.099999999999994</v>
      </c>
      <c r="BE8" s="74">
        <v>53.3</v>
      </c>
      <c r="BF8" s="74">
        <v>48.5</v>
      </c>
      <c r="BG8" s="74">
        <v>38.5</v>
      </c>
      <c r="BH8" s="74">
        <v>39.299999999999997</v>
      </c>
      <c r="BI8" s="74">
        <v>37.700000000000003</v>
      </c>
      <c r="BJ8" s="74">
        <v>36.799999999999997</v>
      </c>
      <c r="BK8" s="74">
        <v>33.9</v>
      </c>
      <c r="BL8" s="74">
        <v>34.9</v>
      </c>
      <c r="BM8" s="74">
        <v>32.6</v>
      </c>
      <c r="BN8" s="74">
        <v>64.099999999999994</v>
      </c>
      <c r="BO8" s="73">
        <v>75.3</v>
      </c>
      <c r="BP8" s="73">
        <v>73.7</v>
      </c>
      <c r="BQ8" s="73">
        <v>69.900000000000006</v>
      </c>
      <c r="BR8" s="73">
        <v>68.8</v>
      </c>
      <c r="BS8" s="73">
        <v>72.3</v>
      </c>
      <c r="BT8" s="73">
        <v>80.7</v>
      </c>
      <c r="BU8" s="73">
        <v>80.7</v>
      </c>
      <c r="BV8" s="73">
        <v>79.5</v>
      </c>
      <c r="BW8" s="73">
        <v>79.900000000000006</v>
      </c>
      <c r="BX8" s="73">
        <v>80.2</v>
      </c>
      <c r="BY8" s="73">
        <v>74.900000000000006</v>
      </c>
      <c r="BZ8" s="74">
        <v>66525</v>
      </c>
      <c r="CA8" s="74">
        <v>69093</v>
      </c>
      <c r="CB8" s="74">
        <v>70097</v>
      </c>
      <c r="CC8" s="74">
        <v>75064</v>
      </c>
      <c r="CD8" s="74">
        <v>74781</v>
      </c>
      <c r="CE8" s="74">
        <v>60787</v>
      </c>
      <c r="CF8" s="74">
        <v>62913</v>
      </c>
      <c r="CG8" s="74">
        <v>64765</v>
      </c>
      <c r="CH8" s="74">
        <v>66228</v>
      </c>
      <c r="CI8" s="74">
        <v>68751</v>
      </c>
      <c r="CJ8" s="73">
        <v>52412</v>
      </c>
      <c r="CK8" s="74">
        <v>13086</v>
      </c>
      <c r="CL8" s="74">
        <v>13844</v>
      </c>
      <c r="CM8" s="74">
        <v>14502</v>
      </c>
      <c r="CN8" s="74">
        <v>14810</v>
      </c>
      <c r="CO8" s="74">
        <v>15868</v>
      </c>
      <c r="CP8" s="74">
        <v>15610</v>
      </c>
      <c r="CQ8" s="74">
        <v>16993</v>
      </c>
      <c r="CR8" s="74">
        <v>17680</v>
      </c>
      <c r="CS8" s="74">
        <v>18393</v>
      </c>
      <c r="CT8" s="74">
        <v>19207</v>
      </c>
      <c r="CU8" s="73">
        <v>14708</v>
      </c>
      <c r="CV8" s="74">
        <v>48.6</v>
      </c>
      <c r="CW8" s="74">
        <v>47.4</v>
      </c>
      <c r="CX8" s="74">
        <v>50.5</v>
      </c>
      <c r="CY8" s="74">
        <v>47.3</v>
      </c>
      <c r="CZ8" s="74">
        <v>49.1</v>
      </c>
      <c r="DA8" s="74">
        <v>48.7</v>
      </c>
      <c r="DB8" s="74">
        <v>48.5</v>
      </c>
      <c r="DC8" s="74">
        <v>49.2</v>
      </c>
      <c r="DD8" s="74">
        <v>48.7</v>
      </c>
      <c r="DE8" s="74">
        <v>48.3</v>
      </c>
      <c r="DF8" s="74">
        <v>54.8</v>
      </c>
      <c r="DG8" s="74">
        <v>28.2</v>
      </c>
      <c r="DH8" s="74">
        <v>28.9</v>
      </c>
      <c r="DI8" s="74">
        <v>29</v>
      </c>
      <c r="DJ8" s="74">
        <v>29.2</v>
      </c>
      <c r="DK8" s="74">
        <v>30.8</v>
      </c>
      <c r="DL8" s="74">
        <v>26.3</v>
      </c>
      <c r="DM8" s="74">
        <v>27.5</v>
      </c>
      <c r="DN8" s="74">
        <v>27.4</v>
      </c>
      <c r="DO8" s="74">
        <v>27.8</v>
      </c>
      <c r="DP8" s="74">
        <v>28.1</v>
      </c>
      <c r="DQ8" s="74">
        <v>24.3</v>
      </c>
      <c r="DR8" s="73">
        <v>62.4</v>
      </c>
      <c r="DS8" s="73">
        <v>64.400000000000006</v>
      </c>
      <c r="DT8" s="73">
        <v>67.599999999999994</v>
      </c>
      <c r="DU8" s="73">
        <v>71.8</v>
      </c>
      <c r="DV8" s="73">
        <v>25.7</v>
      </c>
      <c r="DW8" s="73">
        <v>50.7</v>
      </c>
      <c r="DX8" s="73">
        <v>51.3</v>
      </c>
      <c r="DY8" s="73">
        <v>51.2</v>
      </c>
      <c r="DZ8" s="73">
        <v>52</v>
      </c>
      <c r="EA8" s="73">
        <v>52.5</v>
      </c>
      <c r="EB8" s="73">
        <v>52.5</v>
      </c>
      <c r="EC8" s="73">
        <v>58.9</v>
      </c>
      <c r="ED8" s="73">
        <v>60.5</v>
      </c>
      <c r="EE8" s="73">
        <v>66</v>
      </c>
      <c r="EF8" s="73">
        <v>70.8</v>
      </c>
      <c r="EG8" s="73">
        <v>38</v>
      </c>
      <c r="EH8" s="73">
        <v>62.6</v>
      </c>
      <c r="EI8" s="73">
        <v>64.099999999999994</v>
      </c>
      <c r="EJ8" s="73">
        <v>64.3</v>
      </c>
      <c r="EK8" s="73">
        <v>66</v>
      </c>
      <c r="EL8" s="73">
        <v>67.099999999999994</v>
      </c>
      <c r="EM8" s="73">
        <v>68.8</v>
      </c>
      <c r="EN8" s="74">
        <v>33902618</v>
      </c>
      <c r="EO8" s="74">
        <v>33972365</v>
      </c>
      <c r="EP8" s="74">
        <v>33806281</v>
      </c>
      <c r="EQ8" s="74">
        <v>34494060</v>
      </c>
      <c r="ER8" s="74">
        <v>94105851</v>
      </c>
      <c r="ES8" s="74">
        <v>50543381</v>
      </c>
      <c r="ET8" s="74">
        <v>51238617</v>
      </c>
      <c r="EU8" s="74">
        <v>51669762</v>
      </c>
      <c r="EV8" s="74">
        <v>53351028</v>
      </c>
      <c r="EW8" s="74">
        <v>55620962</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　将直</cp:lastModifiedBy>
  <cp:lastPrinted>2020-01-21T10:01:51Z</cp:lastPrinted>
  <dcterms:created xsi:type="dcterms:W3CDTF">2019-12-05T07:34:23Z</dcterms:created>
  <dcterms:modified xsi:type="dcterms:W3CDTF">2020-01-21T10:09:09Z</dcterms:modified>
  <cp:category/>
</cp:coreProperties>
</file>