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企画財政課\02財政係\D財務\00総括\05地方公営企業\【公営企業関係】\H31\02照会関係\200116公営企業に係る経営比較分析表（平成30年度決算）の分析等について（依頼）\県回答\"/>
    </mc:Choice>
  </mc:AlternateContent>
  <workbookProtection workbookAlgorithmName="SHA-512" workbookHashValue="bucM5qzxjT2uVXBVd1JzZm2wiKPpwzWsms+yr+IvMR3frbgfM6nvuf/MnKd/mziuiBXEEdx2TABSl4UTNTX6eQ==" workbookSaltValue="q2GwJlSSgjuB/S5s8MGbDA==" workbookSpinCount="100000" lockStructure="1"/>
  <bookViews>
    <workbookView xWindow="0" yWindow="0" windowWidth="20490" windowHeight="75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P10" i="4"/>
  <c r="B10" i="4"/>
  <c r="BB8" i="4"/>
  <c r="AD8" i="4"/>
  <c r="W8" i="4"/>
  <c r="B8" i="4"/>
  <c r="B6" i="4"/>
  <c r="D10" i="5" l="1"/>
  <c r="C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<sst xmlns="http://schemas.openxmlformats.org/spreadsheetml/2006/main" count="220" uniqueCount="108">
  <si>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</si>
  <si>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</si>
  <si>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</si>
  <si>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</si>
  <si>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</si>
  <si>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</si>
  <si>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</si>
  <si>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</si>
  <si>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</si>
  <si>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</si>
  <si>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</si>
  <si>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</si>
  <si>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</si>
  <si>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</si>
  <si>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</si>
  <si>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</si>
  <si>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</si>
  <si>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</si>
  <si>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</si>
  <si>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</si>
  <si>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</si>
  <si>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</si>
  <si>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</si>
  <si>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</si>
  <si>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</si>
  <si>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</si>
  <si>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</si>
  <si>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</si>
  <si>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</si>
  <si>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</si>
  <si>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</si>
  <si>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</si>
  <si>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</si>
  <si>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</si>
  <si>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</si>
  <si>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</si>
  <si>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</si>
  <si>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</si>
  <si>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</si>
  <si>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</si>
  <si>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</si>
  <si>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</si>
  <si>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</si>
  <si>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</si>
  <si>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</si>
  <si>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</si>
  <si>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</si>
  <si>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</si>
  <si>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</si>
  <si>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</si>
  <si>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</si>
  <si>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</si>
  <si>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</si>
  <si>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</si>
  <si>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</si>
  <si>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</si>
  <si>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</si>
  <si>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</si>
  <si>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</si>
  <si>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</si>
  <si>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</si>
  <si>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</si>
  <si>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</si>
  <si>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</si>
  <si>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</si>
  <si>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</si>
  <si>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</si>
  <si>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</si>
  <si>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</si>
  <si>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</si>
  <si>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</si>
  <si>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</si>
  <si>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</si>
  <si>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</si>
  <si>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</si>
  <si>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</si>
  <si>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</si>
  <si>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</si>
  <si>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</si>
  <si>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</si>
  <si>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</si>
  <si>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</si>
  <si>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</si>
  <si>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</si>
  <si>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</si>
  <si>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</si>
  <si>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</si>
  <si>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</si>
  <si>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</si>
  <si>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</si>
  <si>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</si>
  <si>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</si>
  <si>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</si>
  <si>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</si>
  <si>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</si>
  <si>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</si>
  <si>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</si>
  <si>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</si>
  <si>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</si>
  <si>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</si>
  <si>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</si>
  <si>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</si>
  <si>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</si>
  <si>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</si>
  <si>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</si>
  <si>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
　比率は100%以上を維持しており良好であるが、今後も収益の減少や費用の増加が見込まれることから、収益の確保と費用の削減に努める必要がある。
②　累積欠損金比率
　欠損金は発生していないため比率は0%である。
③　流動比率
　比率はH26から200%以上を維持し、良好であるが、前年度に比べ約150P減少している。これは、浄水場改築事業に伴う支出（未払金）の増加が要因と考えられる。
④　企業債残高対給水収益比率
　H26から比率は増加の傾向にある。これは、浄水場改築事業に伴い企業債発行額が増加しているためである。今後も比率は増加傾向となる見込みであるが、重要施設の改築であるため、適切な企業債の発行に努めることとする。
⑤　料金回収率
　率は100%以上を維持しており、現在は適切な水準であると考えられる。
⑥　給水原価
　過去5年間の給水原価は、200円前後で推移しており、類似団体平均値を約30円上回っている。今後も費用の削減に努める必要がある。
⑦　施設利用率
　1日平均配水量が漸減傾向にあり、平均値を下回っている。
⑧　有収率
　率は90%以上で推移しており、また類似団体平均値より高い水準であり、良好であると考えられる。</t>
    <rPh sb="2" eb="4">
      <t>ケイジョウ</t>
    </rPh>
    <rPh sb="4" eb="6">
      <t>シュウシ</t>
    </rPh>
    <rPh sb="6" eb="8">
      <t>ヒリツ</t>
    </rPh>
    <rPh sb="10" eb="12">
      <t>ヒリツ</t>
    </rPh>
    <rPh sb="17" eb="19">
      <t>イジョウ</t>
    </rPh>
    <rPh sb="20" eb="22">
      <t>イジ</t>
    </rPh>
    <rPh sb="26" eb="28">
      <t>リョウコウ</t>
    </rPh>
    <rPh sb="33" eb="35">
      <t>コンゴ</t>
    </rPh>
    <rPh sb="36" eb="38">
      <t>シュウエキ</t>
    </rPh>
    <rPh sb="39" eb="41">
      <t>ゲンショウ</t>
    </rPh>
    <rPh sb="42" eb="44">
      <t>ヒヨウ</t>
    </rPh>
    <rPh sb="45" eb="47">
      <t>ゾウカ</t>
    </rPh>
    <rPh sb="48" eb="50">
      <t>ミコ</t>
    </rPh>
    <rPh sb="58" eb="60">
      <t>シュウエキ</t>
    </rPh>
    <rPh sb="61" eb="63">
      <t>カクホ</t>
    </rPh>
    <rPh sb="64" eb="66">
      <t>ヒヨウ</t>
    </rPh>
    <rPh sb="67" eb="69">
      <t>サクゲン</t>
    </rPh>
    <rPh sb="70" eb="71">
      <t>ツト</t>
    </rPh>
    <rPh sb="73" eb="75">
      <t>ヒツヨウ</t>
    </rPh>
    <rPh sb="82" eb="84">
      <t>ルイセキ</t>
    </rPh>
    <rPh sb="84" eb="86">
      <t>ケッソン</t>
    </rPh>
    <rPh sb="86" eb="87">
      <t>キン</t>
    </rPh>
    <rPh sb="87" eb="89">
      <t>ヒリツ</t>
    </rPh>
    <rPh sb="91" eb="94">
      <t>ケッソンキン</t>
    </rPh>
    <rPh sb="95" eb="97">
      <t>ハッセイ</t>
    </rPh>
    <rPh sb="104" eb="106">
      <t>ヒリツ</t>
    </rPh>
    <rPh sb="116" eb="118">
      <t>リュウドウ</t>
    </rPh>
    <rPh sb="118" eb="120">
      <t>ヒリツ</t>
    </rPh>
    <rPh sb="122" eb="124">
      <t>ヒリツ</t>
    </rPh>
    <rPh sb="134" eb="136">
      <t>イジョウ</t>
    </rPh>
    <rPh sb="137" eb="139">
      <t>イジ</t>
    </rPh>
    <rPh sb="141" eb="143">
      <t>リョウコウ</t>
    </rPh>
    <rPh sb="148" eb="151">
      <t>ゼンネンド</t>
    </rPh>
    <rPh sb="152" eb="153">
      <t>クラ</t>
    </rPh>
    <rPh sb="154" eb="155">
      <t>ヤク</t>
    </rPh>
    <rPh sb="159" eb="161">
      <t>ゲンショウ</t>
    </rPh>
    <rPh sb="170" eb="173">
      <t>ジョウスイジョウ</t>
    </rPh>
    <rPh sb="173" eb="175">
      <t>カイチク</t>
    </rPh>
    <rPh sb="175" eb="177">
      <t>ジギョウ</t>
    </rPh>
    <rPh sb="178" eb="179">
      <t>トモナ</t>
    </rPh>
    <rPh sb="180" eb="182">
      <t>シシュツ</t>
    </rPh>
    <rPh sb="183" eb="186">
      <t>ミバライキン</t>
    </rPh>
    <rPh sb="188" eb="190">
      <t>ゾウカ</t>
    </rPh>
    <rPh sb="191" eb="193">
      <t>ヨウイン</t>
    </rPh>
    <rPh sb="194" eb="195">
      <t>カンガ</t>
    </rPh>
    <rPh sb="203" eb="205">
      <t>キギョウ</t>
    </rPh>
    <rPh sb="205" eb="206">
      <t>サイ</t>
    </rPh>
    <rPh sb="206" eb="208">
      <t>ザンダカ</t>
    </rPh>
    <rPh sb="208" eb="209">
      <t>タイ</t>
    </rPh>
    <rPh sb="209" eb="211">
      <t>キュウスイ</t>
    </rPh>
    <rPh sb="211" eb="213">
      <t>シュウエキ</t>
    </rPh>
    <rPh sb="213" eb="215">
      <t>ヒリツ</t>
    </rPh>
    <rPh sb="222" eb="224">
      <t>ヒリツ</t>
    </rPh>
    <rPh sb="225" eb="227">
      <t>ゾウカ</t>
    </rPh>
    <rPh sb="228" eb="230">
      <t>ケイコウ</t>
    </rPh>
    <rPh sb="238" eb="241">
      <t>ジョウスイジョウ</t>
    </rPh>
    <rPh sb="241" eb="243">
      <t>カイチク</t>
    </rPh>
    <rPh sb="243" eb="245">
      <t>ジギョウ</t>
    </rPh>
    <rPh sb="323" eb="325">
      <t>リョウキン</t>
    </rPh>
    <rPh sb="325" eb="327">
      <t>カイシュウ</t>
    </rPh>
    <rPh sb="327" eb="328">
      <t>リツ</t>
    </rPh>
    <rPh sb="330" eb="331">
      <t>リツ</t>
    </rPh>
    <rPh sb="336" eb="338">
      <t>イジョウ</t>
    </rPh>
    <rPh sb="339" eb="341">
      <t>イジ</t>
    </rPh>
    <rPh sb="346" eb="348">
      <t>ゲンザイ</t>
    </rPh>
    <rPh sb="349" eb="351">
      <t>テキセツ</t>
    </rPh>
    <rPh sb="352" eb="354">
      <t>スイジュン</t>
    </rPh>
    <rPh sb="358" eb="359">
      <t>カンガ</t>
    </rPh>
    <rPh sb="367" eb="369">
      <t>キュウスイ</t>
    </rPh>
    <rPh sb="369" eb="371">
      <t>ゲンカ</t>
    </rPh>
    <rPh sb="373" eb="375">
      <t>カコ</t>
    </rPh>
    <rPh sb="376" eb="378">
      <t>ネンカン</t>
    </rPh>
    <rPh sb="379" eb="381">
      <t>キュウスイ</t>
    </rPh>
    <rPh sb="381" eb="383">
      <t>ゲンカ</t>
    </rPh>
    <rPh sb="388" eb="389">
      <t>エン</t>
    </rPh>
    <rPh sb="389" eb="391">
      <t>ゼンゴ</t>
    </rPh>
    <rPh sb="392" eb="394">
      <t>スイイ</t>
    </rPh>
    <rPh sb="399" eb="401">
      <t>ルイジ</t>
    </rPh>
    <rPh sb="401" eb="403">
      <t>ダンタイ</t>
    </rPh>
    <rPh sb="403" eb="406">
      <t>ヘイキンチ</t>
    </rPh>
    <rPh sb="407" eb="408">
      <t>ヤク</t>
    </rPh>
    <rPh sb="410" eb="411">
      <t>エン</t>
    </rPh>
    <rPh sb="411" eb="413">
      <t>ウワマワ</t>
    </rPh>
    <rPh sb="418" eb="420">
      <t>コンゴ</t>
    </rPh>
    <rPh sb="421" eb="423">
      <t>ヒヨウ</t>
    </rPh>
    <rPh sb="424" eb="426">
      <t>サクゲン</t>
    </rPh>
    <rPh sb="427" eb="428">
      <t>ツト</t>
    </rPh>
    <rPh sb="430" eb="432">
      <t>ヒツヨウ</t>
    </rPh>
    <rPh sb="439" eb="441">
      <t>シセツ</t>
    </rPh>
    <rPh sb="441" eb="443">
      <t>リヨウ</t>
    </rPh>
    <rPh sb="443" eb="444">
      <t>リツ</t>
    </rPh>
    <rPh sb="447" eb="448">
      <t>ニチ</t>
    </rPh>
    <rPh sb="448" eb="450">
      <t>ヘイキン</t>
    </rPh>
    <rPh sb="450" eb="452">
      <t>ハイスイ</t>
    </rPh>
    <rPh sb="452" eb="453">
      <t>リョウ</t>
    </rPh>
    <rPh sb="454" eb="456">
      <t>ザンゲン</t>
    </rPh>
    <rPh sb="456" eb="458">
      <t>ケイコウ</t>
    </rPh>
    <rPh sb="462" eb="465">
      <t>ヘイキンチ</t>
    </rPh>
    <rPh sb="466" eb="468">
      <t>シタマワ</t>
    </rPh>
    <rPh sb="476" eb="479">
      <t>ユウシュウリツ</t>
    </rPh>
    <rPh sb="481" eb="482">
      <t>リツ</t>
    </rPh>
    <rPh sb="486" eb="488">
      <t>イジョウ</t>
    </rPh>
    <rPh sb="489" eb="491">
      <t>スイイ</t>
    </rPh>
    <rPh sb="498" eb="500">
      <t>ルイジ</t>
    </rPh>
    <rPh sb="500" eb="502">
      <t>ダンタイ</t>
    </rPh>
    <rPh sb="502" eb="505">
      <t>ヘイキンチ</t>
    </rPh>
    <rPh sb="507" eb="508">
      <t>タカ</t>
    </rPh>
    <rPh sb="509" eb="511">
      <t>スイジュン</t>
    </rPh>
    <rPh sb="515" eb="517">
      <t>リョウコウ</t>
    </rPh>
    <rPh sb="521" eb="522">
      <t>カンガ</t>
    </rPh>
    <phoneticPr fontId="4"/>
  </si>
  <si>
    <t>① 有形固定資産減価償却率
  類似団体平均値と比べ率が低い傾向にある。これは、浄水場改築事業の一部完成による有形固定資産の増加が要因と考えられる。
② 管路経年化率
　比率は微増の傾向であり、管路の老朽化が徐々に進んでいる。今後も老朽管の更新を計画的に行うこととしている。
③ 管路更新率
　率は約0.5%と低い水準であり、管路更新ペースが長期化している。現在は、浄水場改築事業に投資が集中しているため、本事業完了後は管路の更新に係る投資を増加させることにより、管路の更新を行っていく考えである。</t>
    <rPh sb="26" eb="27">
      <t>リツ</t>
    </rPh>
    <rPh sb="28" eb="29">
      <t>ヒク</t>
    </rPh>
    <rPh sb="30" eb="32">
      <t>ケイコウ</t>
    </rPh>
    <phoneticPr fontId="4"/>
  </si>
  <si>
    <t>経営の健全性・効率性については、企業債残高対給水収益比率が類似団体平均値を上回っており、企業債に頼らない経営が必要と考える。また、今後は人口減少に伴う給水収益の減少や施設更新に伴う減価償却費の増加など、事業経営が厳しくなるため、これらの状況に対処するためには、費用の削減や収益の安定確保が不可欠となる。このため、包括業務委託においてサービス向上を図ると共に、人件費を抑制するなど経営の効率化を進めながら料金水準を検討する必要がある。
　老朽化の状況については、各指標から施設の老朽化が徐々に進行している事や管路更新が進んでいない現状が読み取れる。老朽施設の更新を計画的に行うため、アセットマネジメントに基づき施設更新計画を具体化していく必要がある。</t>
    <rPh sb="44" eb="46">
      <t>キギョウ</t>
    </rPh>
    <rPh sb="46" eb="47">
      <t>サイ</t>
    </rPh>
    <rPh sb="48" eb="49">
      <t>タヨ</t>
    </rPh>
    <rPh sb="52" eb="54">
      <t>ケイエイ</t>
    </rPh>
    <rPh sb="55" eb="57">
      <t>ヒツヨウ</t>
    </rPh>
    <rPh sb="58" eb="5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</si>
</sst>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0.48</c:v>
                </c:pt>
                <c:pt idx="2">
                  <c:v>0.49</c:v>
                </c:pt>
                <c:pt idx="3">
                  <c:v>0.6</c:v>
                </c:pt>
                <c:pt idx="4">
                  <c:v>0.53</c:v>
                </c:pt>
              </c:numCache>
            </c:numRef>
          </c:val>
          <c:extLst>
            <c:ext xmlns:c16="http://schemas.microsoft.com/office/drawing/2014/chart" uri="{C3380CC4-5D6E-409C-BE32-E72D297353CC}">
              <c16:uniqueId val="{00000000-D955-4B26-9E4F-7049935BAC07}"/>
            </c:ext>
          </c:extLst>
        </c:ser>
        <c:dLbls>
          <c:showLegendKey val="0"/>
          <c:showVal val="0"/>
          <c:showCatName val="0"/>
          <c:showSerName val="0"/>
          <c:showPercent val="0"/>
          <c:showBubbleSize val="0"/>
        </c:dLbls>
        <c:gapWidth val="150"/>
        <c:axId val="356817432"/>
        <c:axId val="35681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955-4B26-9E4F-7049935BAC07}"/>
            </c:ext>
          </c:extLst>
        </c:ser>
        <c:dLbls>
          <c:showLegendKey val="0"/>
          <c:showVal val="0"/>
          <c:showCatName val="0"/>
          <c:showSerName val="0"/>
          <c:showPercent val="0"/>
          <c:showBubbleSize val="0"/>
        </c:dLbls>
        <c:marker val="1"/>
        <c:smooth val="0"/>
        <c:axId val="356817432"/>
        <c:axId val="356815080"/>
      </c:lineChart>
      <c:dateAx>
        <c:axId val="356817432"/>
        <c:scaling>
          <c:orientation val="minMax"/>
        </c:scaling>
        <c:delete val="1"/>
        <c:axPos val="b"/>
        <c:numFmt formatCode="ge" sourceLinked="1"/>
        <c:majorTickMark val="none"/>
        <c:minorTickMark val="none"/>
        <c:tickLblPos val="none"/>
        <c:crossAx val="356815080"/>
        <c:crosses val="autoZero"/>
        <c:auto val="1"/>
        <c:lblOffset val="100"/>
        <c:baseTimeUnit val="years"/>
      </c:dateAx>
      <c:valAx>
        <c:axId val="35681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57.7</c:v>
                </c:pt>
                <c:pt idx="1">
                  <c:v>57.97</c:v>
                </c:pt>
                <c:pt idx="2">
                  <c:v>58.36</c:v>
                </c:pt>
                <c:pt idx="3">
                  <c:v>57.26</c:v>
                </c:pt>
                <c:pt idx="4">
                  <c:v>57.4</c:v>
                </c:pt>
              </c:numCache>
            </c:numRef>
          </c:val>
          <c:extLst>
            <c:ext xmlns:c16="http://schemas.microsoft.com/office/drawing/2014/chart" uri="{C3380CC4-5D6E-409C-BE32-E72D297353CC}">
              <c16:uniqueId val="{00000000-F4C8-4AF0-B053-BBF392312436}"/>
            </c:ext>
          </c:extLst>
        </c:ser>
        <c:dLbls>
          <c:showLegendKey val="0"/>
          <c:showVal val="0"/>
          <c:showCatName val="0"/>
          <c:showSerName val="0"/>
          <c:showPercent val="0"/>
          <c:showBubbleSize val="0"/>
        </c:dLbls>
        <c:gapWidth val="150"/>
        <c:axId val="503757416"/>
        <c:axId val="50376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4C8-4AF0-B053-BBF392312436}"/>
            </c:ext>
          </c:extLst>
        </c:ser>
        <c:dLbls>
          <c:showLegendKey val="0"/>
          <c:showVal val="0"/>
          <c:showCatName val="0"/>
          <c:showSerName val="0"/>
          <c:showPercent val="0"/>
          <c:showBubbleSize val="0"/>
        </c:dLbls>
        <c:marker val="1"/>
        <c:smooth val="0"/>
        <c:axId val="503757416"/>
        <c:axId val="503762904"/>
      </c:lineChart>
      <c:dateAx>
        <c:axId val="503757416"/>
        <c:scaling>
          <c:orientation val="minMax"/>
        </c:scaling>
        <c:delete val="1"/>
        <c:axPos val="b"/>
        <c:numFmt formatCode="ge" sourceLinked="1"/>
        <c:majorTickMark val="none"/>
        <c:minorTickMark val="none"/>
        <c:tickLblPos val="none"/>
        <c:crossAx val="503762904"/>
        <c:crosses val="autoZero"/>
        <c:auto val="1"/>
        <c:lblOffset val="100"/>
        <c:baseTimeUnit val="years"/>
      </c:dateAx>
      <c:valAx>
        <c:axId val="50376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5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91.28</c:v>
                </c:pt>
                <c:pt idx="1">
                  <c:v>90.75</c:v>
                </c:pt>
                <c:pt idx="2">
                  <c:v>90.45</c:v>
                </c:pt>
                <c:pt idx="3">
                  <c:v>91.7</c:v>
                </c:pt>
                <c:pt idx="4">
                  <c:v>91.48</c:v>
                </c:pt>
              </c:numCache>
            </c:numRef>
          </c:val>
          <c:extLst>
            <c:ext xmlns:c16="http://schemas.microsoft.com/office/drawing/2014/chart" uri="{C3380CC4-5D6E-409C-BE32-E72D297353CC}">
              <c16:uniqueId val="{00000000-6C81-44EE-918F-228A46BD660C}"/>
            </c:ext>
          </c:extLst>
        </c:ser>
        <c:dLbls>
          <c:showLegendKey val="0"/>
          <c:showVal val="0"/>
          <c:showCatName val="0"/>
          <c:showSerName val="0"/>
          <c:showPercent val="0"/>
          <c:showBubbleSize val="0"/>
        </c:dLbls>
        <c:gapWidth val="150"/>
        <c:axId val="503758592"/>
        <c:axId val="50375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C81-44EE-918F-228A46BD660C}"/>
            </c:ext>
          </c:extLst>
        </c:ser>
        <c:dLbls>
          <c:showLegendKey val="0"/>
          <c:showVal val="0"/>
          <c:showCatName val="0"/>
          <c:showSerName val="0"/>
          <c:showPercent val="0"/>
          <c:showBubbleSize val="0"/>
        </c:dLbls>
        <c:marker val="1"/>
        <c:smooth val="0"/>
        <c:axId val="503758592"/>
        <c:axId val="503759376"/>
      </c:lineChart>
      <c:dateAx>
        <c:axId val="503758592"/>
        <c:scaling>
          <c:orientation val="minMax"/>
        </c:scaling>
        <c:delete val="1"/>
        <c:axPos val="b"/>
        <c:numFmt formatCode="ge" sourceLinked="1"/>
        <c:majorTickMark val="none"/>
        <c:minorTickMark val="none"/>
        <c:tickLblPos val="none"/>
        <c:crossAx val="503759376"/>
        <c:crosses val="autoZero"/>
        <c:auto val="1"/>
        <c:lblOffset val="100"/>
        <c:baseTimeUnit val="years"/>
      </c:dateAx>
      <c:valAx>
        <c:axId val="5037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116.27</c:v>
                </c:pt>
                <c:pt idx="1">
                  <c:v>118.31</c:v>
                </c:pt>
                <c:pt idx="2">
                  <c:v>116.38</c:v>
                </c:pt>
                <c:pt idx="3">
                  <c:v>113.61</c:v>
                </c:pt>
                <c:pt idx="4">
                  <c:v>114.19</c:v>
                </c:pt>
              </c:numCache>
            </c:numRef>
          </c:val>
          <c:extLst>
            <c:ext xmlns:c16="http://schemas.microsoft.com/office/drawing/2014/chart" uri="{C3380CC4-5D6E-409C-BE32-E72D297353CC}">
              <c16:uniqueId val="{00000000-DF64-4485-8033-3808224254A3}"/>
            </c:ext>
          </c:extLst>
        </c:ser>
        <c:dLbls>
          <c:showLegendKey val="0"/>
          <c:showVal val="0"/>
          <c:showCatName val="0"/>
          <c:showSerName val="0"/>
          <c:showPercent val="0"/>
          <c:showBubbleSize val="0"/>
        </c:dLbls>
        <c:gapWidth val="150"/>
        <c:axId val="503022512"/>
        <c:axId val="5030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F64-4485-8033-3808224254A3}"/>
            </c:ext>
          </c:extLst>
        </c:ser>
        <c:dLbls>
          <c:showLegendKey val="0"/>
          <c:showVal val="0"/>
          <c:showCatName val="0"/>
          <c:showSerName val="0"/>
          <c:showPercent val="0"/>
          <c:showBubbleSize val="0"/>
        </c:dLbls>
        <c:marker val="1"/>
        <c:smooth val="0"/>
        <c:axId val="503022512"/>
        <c:axId val="503021728"/>
      </c:lineChart>
      <c:dateAx>
        <c:axId val="503022512"/>
        <c:scaling>
          <c:orientation val="minMax"/>
        </c:scaling>
        <c:delete val="1"/>
        <c:axPos val="b"/>
        <c:numFmt formatCode="ge" sourceLinked="1"/>
        <c:majorTickMark val="none"/>
        <c:minorTickMark val="none"/>
        <c:tickLblPos val="none"/>
        <c:crossAx val="503021728"/>
        <c:crosses val="autoZero"/>
        <c:auto val="1"/>
        <c:lblOffset val="100"/>
        <c:baseTimeUnit val="years"/>
      </c:dateAx>
      <c:valAx>
        <c:axId val="50302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02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45.16</c:v>
                </c:pt>
                <c:pt idx="1">
                  <c:v>46.22</c:v>
                </c:pt>
                <c:pt idx="2">
                  <c:v>47</c:v>
                </c:pt>
                <c:pt idx="3">
                  <c:v>45.07</c:v>
                </c:pt>
                <c:pt idx="4">
                  <c:v>45.96</c:v>
                </c:pt>
              </c:numCache>
            </c:numRef>
          </c:val>
          <c:extLst>
            <c:ext xmlns:c16="http://schemas.microsoft.com/office/drawing/2014/chart" uri="{C3380CC4-5D6E-409C-BE32-E72D297353CC}">
              <c16:uniqueId val="{00000000-1278-4EF9-82E7-00307D09C7A5}"/>
            </c:ext>
          </c:extLst>
        </c:ser>
        <c:dLbls>
          <c:showLegendKey val="0"/>
          <c:showVal val="0"/>
          <c:showCatName val="0"/>
          <c:showSerName val="0"/>
          <c:showPercent val="0"/>
          <c:showBubbleSize val="0"/>
        </c:dLbls>
        <c:gapWidth val="150"/>
        <c:axId val="503022904"/>
        <c:axId val="5030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278-4EF9-82E7-00307D09C7A5}"/>
            </c:ext>
          </c:extLst>
        </c:ser>
        <c:dLbls>
          <c:showLegendKey val="0"/>
          <c:showVal val="0"/>
          <c:showCatName val="0"/>
          <c:showSerName val="0"/>
          <c:showPercent val="0"/>
          <c:showBubbleSize val="0"/>
        </c:dLbls>
        <c:marker val="1"/>
        <c:smooth val="0"/>
        <c:axId val="503022904"/>
        <c:axId val="503019376"/>
      </c:lineChart>
      <c:dateAx>
        <c:axId val="503022904"/>
        <c:scaling>
          <c:orientation val="minMax"/>
        </c:scaling>
        <c:delete val="1"/>
        <c:axPos val="b"/>
        <c:numFmt formatCode="ge" sourceLinked="1"/>
        <c:majorTickMark val="none"/>
        <c:minorTickMark val="none"/>
        <c:tickLblPos val="none"/>
        <c:crossAx val="503019376"/>
        <c:crosses val="autoZero"/>
        <c:auto val="1"/>
        <c:lblOffset val="100"/>
        <c:baseTimeUnit val="years"/>
      </c:dateAx>
      <c:valAx>
        <c:axId val="5030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10.17</c:v>
                </c:pt>
                <c:pt idx="1">
                  <c:v>12.22</c:v>
                </c:pt>
                <c:pt idx="2">
                  <c:v>12.06</c:v>
                </c:pt>
                <c:pt idx="3">
                  <c:v>12.81</c:v>
                </c:pt>
                <c:pt idx="4">
                  <c:v>12.92</c:v>
                </c:pt>
              </c:numCache>
            </c:numRef>
          </c:val>
          <c:extLst>
            <c:ext xmlns:c16="http://schemas.microsoft.com/office/drawing/2014/chart" uri="{C3380CC4-5D6E-409C-BE32-E72D297353CC}">
              <c16:uniqueId val="{00000000-EBD4-49AA-8AF8-12D32AB55355}"/>
            </c:ext>
          </c:extLst>
        </c:ser>
        <c:dLbls>
          <c:showLegendKey val="0"/>
          <c:showVal val="0"/>
          <c:showCatName val="0"/>
          <c:showSerName val="0"/>
          <c:showPercent val="0"/>
          <c:showBubbleSize val="0"/>
        </c:dLbls>
        <c:gapWidth val="150"/>
        <c:axId val="503026040"/>
        <c:axId val="5030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BD4-49AA-8AF8-12D32AB55355}"/>
            </c:ext>
          </c:extLst>
        </c:ser>
        <c:dLbls>
          <c:showLegendKey val="0"/>
          <c:showVal val="0"/>
          <c:showCatName val="0"/>
          <c:showSerName val="0"/>
          <c:showPercent val="0"/>
          <c:showBubbleSize val="0"/>
        </c:dLbls>
        <c:marker val="1"/>
        <c:smooth val="0"/>
        <c:axId val="503026040"/>
        <c:axId val="503023296"/>
      </c:lineChart>
      <c:dateAx>
        <c:axId val="503026040"/>
        <c:scaling>
          <c:orientation val="minMax"/>
        </c:scaling>
        <c:delete val="1"/>
        <c:axPos val="b"/>
        <c:numFmt formatCode="ge" sourceLinked="1"/>
        <c:majorTickMark val="none"/>
        <c:minorTickMark val="none"/>
        <c:tickLblPos val="none"/>
        <c:crossAx val="503023296"/>
        <c:crosses val="autoZero"/>
        <c:auto val="1"/>
        <c:lblOffset val="100"/>
        <c:baseTimeUnit val="years"/>
      </c:dateAx>
      <c:valAx>
        <c:axId val="503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2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6-46F5-ADF6-0A8F2CCE65A1}"/>
            </c:ext>
          </c:extLst>
        </c:ser>
        <c:dLbls>
          <c:showLegendKey val="0"/>
          <c:showVal val="0"/>
          <c:showCatName val="0"/>
          <c:showSerName val="0"/>
          <c:showPercent val="0"/>
          <c:showBubbleSize val="0"/>
        </c:dLbls>
        <c:gapWidth val="150"/>
        <c:axId val="503022120"/>
        <c:axId val="50301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526-46F5-ADF6-0A8F2CCE65A1}"/>
            </c:ext>
          </c:extLst>
        </c:ser>
        <c:dLbls>
          <c:showLegendKey val="0"/>
          <c:showVal val="0"/>
          <c:showCatName val="0"/>
          <c:showSerName val="0"/>
          <c:showPercent val="0"/>
          <c:showBubbleSize val="0"/>
        </c:dLbls>
        <c:marker val="1"/>
        <c:smooth val="0"/>
        <c:axId val="503022120"/>
        <c:axId val="503019768"/>
      </c:lineChart>
      <c:dateAx>
        <c:axId val="503022120"/>
        <c:scaling>
          <c:orientation val="minMax"/>
        </c:scaling>
        <c:delete val="1"/>
        <c:axPos val="b"/>
        <c:numFmt formatCode="ge" sourceLinked="1"/>
        <c:majorTickMark val="none"/>
        <c:minorTickMark val="none"/>
        <c:tickLblPos val="none"/>
        <c:crossAx val="503019768"/>
        <c:crosses val="autoZero"/>
        <c:auto val="1"/>
        <c:lblOffset val="100"/>
        <c:baseTimeUnit val="years"/>
      </c:dateAx>
      <c:valAx>
        <c:axId val="503019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02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245.38</c:v>
                </c:pt>
                <c:pt idx="1">
                  <c:v>259.42</c:v>
                </c:pt>
                <c:pt idx="2">
                  <c:v>204.68</c:v>
                </c:pt>
                <c:pt idx="3">
                  <c:v>398.47</c:v>
                </c:pt>
                <c:pt idx="4">
                  <c:v>251.99</c:v>
                </c:pt>
              </c:numCache>
            </c:numRef>
          </c:val>
          <c:extLst>
            <c:ext xmlns:c16="http://schemas.microsoft.com/office/drawing/2014/chart" uri="{C3380CC4-5D6E-409C-BE32-E72D297353CC}">
              <c16:uniqueId val="{00000000-6B0E-45D8-B50F-19456786623A}"/>
            </c:ext>
          </c:extLst>
        </c:ser>
        <c:dLbls>
          <c:showLegendKey val="0"/>
          <c:showVal val="0"/>
          <c:showCatName val="0"/>
          <c:showSerName val="0"/>
          <c:showPercent val="0"/>
          <c:showBubbleSize val="0"/>
        </c:dLbls>
        <c:gapWidth val="150"/>
        <c:axId val="503020944"/>
        <c:axId val="50301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B0E-45D8-B50F-19456786623A}"/>
            </c:ext>
          </c:extLst>
        </c:ser>
        <c:dLbls>
          <c:showLegendKey val="0"/>
          <c:showVal val="0"/>
          <c:showCatName val="0"/>
          <c:showSerName val="0"/>
          <c:showPercent val="0"/>
          <c:showBubbleSize val="0"/>
        </c:dLbls>
        <c:marker val="1"/>
        <c:smooth val="0"/>
        <c:axId val="503020944"/>
        <c:axId val="503018984"/>
      </c:lineChart>
      <c:dateAx>
        <c:axId val="503020944"/>
        <c:scaling>
          <c:orientation val="minMax"/>
        </c:scaling>
        <c:delete val="1"/>
        <c:axPos val="b"/>
        <c:numFmt formatCode="ge" sourceLinked="1"/>
        <c:majorTickMark val="none"/>
        <c:minorTickMark val="none"/>
        <c:tickLblPos val="none"/>
        <c:crossAx val="503018984"/>
        <c:crosses val="autoZero"/>
        <c:auto val="1"/>
        <c:lblOffset val="100"/>
        <c:baseTimeUnit val="years"/>
      </c:dateAx>
      <c:valAx>
        <c:axId val="503018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02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341.63</c:v>
                </c:pt>
                <c:pt idx="1">
                  <c:v>352.58</c:v>
                </c:pt>
                <c:pt idx="2">
                  <c:v>374.36</c:v>
                </c:pt>
                <c:pt idx="3">
                  <c:v>392.78</c:v>
                </c:pt>
                <c:pt idx="4">
                  <c:v>437.62</c:v>
                </c:pt>
              </c:numCache>
            </c:numRef>
          </c:val>
          <c:extLst>
            <c:ext xmlns:c16="http://schemas.microsoft.com/office/drawing/2014/chart" uri="{C3380CC4-5D6E-409C-BE32-E72D297353CC}">
              <c16:uniqueId val="{00000000-A156-4EA9-B60D-1A4FED4CFE41}"/>
            </c:ext>
          </c:extLst>
        </c:ser>
        <c:dLbls>
          <c:showLegendKey val="0"/>
          <c:showVal val="0"/>
          <c:showCatName val="0"/>
          <c:showSerName val="0"/>
          <c:showPercent val="0"/>
          <c:showBubbleSize val="0"/>
        </c:dLbls>
        <c:gapWidth val="150"/>
        <c:axId val="503763296"/>
        <c:axId val="50376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A156-4EA9-B60D-1A4FED4CFE41}"/>
            </c:ext>
          </c:extLst>
        </c:ser>
        <c:dLbls>
          <c:showLegendKey val="0"/>
          <c:showVal val="0"/>
          <c:showCatName val="0"/>
          <c:showSerName val="0"/>
          <c:showPercent val="0"/>
          <c:showBubbleSize val="0"/>
        </c:dLbls>
        <c:marker val="1"/>
        <c:smooth val="0"/>
        <c:axId val="503763296"/>
        <c:axId val="503762120"/>
      </c:lineChart>
      <c:dateAx>
        <c:axId val="503763296"/>
        <c:scaling>
          <c:orientation val="minMax"/>
        </c:scaling>
        <c:delete val="1"/>
        <c:axPos val="b"/>
        <c:numFmt formatCode="ge" sourceLinked="1"/>
        <c:majorTickMark val="none"/>
        <c:minorTickMark val="none"/>
        <c:tickLblPos val="none"/>
        <c:crossAx val="503762120"/>
        <c:crosses val="autoZero"/>
        <c:auto val="1"/>
        <c:lblOffset val="100"/>
        <c:baseTimeUnit val="years"/>
      </c:dateAx>
      <c:valAx>
        <c:axId val="503762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7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109.04</c:v>
                </c:pt>
                <c:pt idx="1">
                  <c:v>106.85</c:v>
                </c:pt>
                <c:pt idx="2">
                  <c:v>107.83</c:v>
                </c:pt>
                <c:pt idx="3">
                  <c:v>106.32</c:v>
                </c:pt>
                <c:pt idx="4">
                  <c:v>105.97</c:v>
                </c:pt>
              </c:numCache>
            </c:numRef>
          </c:val>
          <c:extLst>
            <c:ext xmlns:c16="http://schemas.microsoft.com/office/drawing/2014/chart" uri="{C3380CC4-5D6E-409C-BE32-E72D297353CC}">
              <c16:uniqueId val="{00000000-B99F-4587-926B-E7B651638283}"/>
            </c:ext>
          </c:extLst>
        </c:ser>
        <c:dLbls>
          <c:showLegendKey val="0"/>
          <c:showVal val="0"/>
          <c:showCatName val="0"/>
          <c:showSerName val="0"/>
          <c:showPercent val="0"/>
          <c:showBubbleSize val="0"/>
        </c:dLbls>
        <c:gapWidth val="150"/>
        <c:axId val="503763688"/>
        <c:axId val="50375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99F-4587-926B-E7B651638283}"/>
            </c:ext>
          </c:extLst>
        </c:ser>
        <c:dLbls>
          <c:showLegendKey val="0"/>
          <c:showVal val="0"/>
          <c:showCatName val="0"/>
          <c:showSerName val="0"/>
          <c:showPercent val="0"/>
          <c:showBubbleSize val="0"/>
        </c:dLbls>
        <c:marker val="1"/>
        <c:smooth val="0"/>
        <c:axId val="503763688"/>
        <c:axId val="503758984"/>
      </c:lineChart>
      <c:dateAx>
        <c:axId val="503763688"/>
        <c:scaling>
          <c:orientation val="minMax"/>
        </c:scaling>
        <c:delete val="1"/>
        <c:axPos val="b"/>
        <c:numFmt formatCode="ge" sourceLinked="1"/>
        <c:majorTickMark val="none"/>
        <c:minorTickMark val="none"/>
        <c:tickLblPos val="none"/>
        <c:crossAx val="503758984"/>
        <c:crosses val="autoZero"/>
        <c:auto val="1"/>
        <c:lblOffset val="100"/>
        <c:baseTimeUnit val="years"/>
      </c:dateAx>
      <c:valAx>
        <c:axId val="50375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196.46</c:v>
                </c:pt>
                <c:pt idx="1">
                  <c:v>200.03</c:v>
                </c:pt>
                <c:pt idx="2">
                  <c:v>198.11</c:v>
                </c:pt>
                <c:pt idx="3">
                  <c:v>200.58</c:v>
                </c:pt>
                <c:pt idx="4">
                  <c:v>201.2</c:v>
                </c:pt>
              </c:numCache>
            </c:numRef>
          </c:val>
          <c:extLst>
            <c:ext xmlns:c16="http://schemas.microsoft.com/office/drawing/2014/chart" uri="{C3380CC4-5D6E-409C-BE32-E72D297353CC}">
              <c16:uniqueId val="{00000000-7583-42A2-8A00-8D40103C48A0}"/>
            </c:ext>
          </c:extLst>
        </c:ser>
        <c:dLbls>
          <c:showLegendKey val="0"/>
          <c:showVal val="0"/>
          <c:showCatName val="0"/>
          <c:showSerName val="0"/>
          <c:showPercent val="0"/>
          <c:showBubbleSize val="0"/>
        </c:dLbls>
        <c:gapWidth val="150"/>
        <c:axId val="503757024"/>
        <c:axId val="50376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583-42A2-8A00-8D40103C48A0}"/>
            </c:ext>
          </c:extLst>
        </c:ser>
        <c:dLbls>
          <c:showLegendKey val="0"/>
          <c:showVal val="0"/>
          <c:showCatName val="0"/>
          <c:showSerName val="0"/>
          <c:showPercent val="0"/>
          <c:showBubbleSize val="0"/>
        </c:dLbls>
        <c:marker val="1"/>
        <c:smooth val="0"/>
        <c:axId val="503757024"/>
        <c:axId val="503760944"/>
      </c:lineChart>
      <c:dateAx>
        <c:axId val="503757024"/>
        <c:scaling>
          <c:orientation val="minMax"/>
        </c:scaling>
        <c:delete val="1"/>
        <c:axPos val="b"/>
        <c:numFmt formatCode="ge" sourceLinked="1"/>
        <c:majorTickMark val="none"/>
        <c:minorTickMark val="none"/>
        <c:tickLblPos val="none"/>
        <c:crossAx val="503760944"/>
        <c:crosses val="autoZero"/>
        <c:auto val="1"/>
        <c:lblOffset val="100"/>
        <c:baseTimeUnit val="years"/>
      </c:dateAx>
      <c:valAx>
        <c:axId val="50376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須賀川市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76759</v>
      </c>
      <c r="AM8" s="60"/>
      <c r="AN8" s="60"/>
      <c r="AO8" s="60"/>
      <c r="AP8" s="60"/>
      <c r="AQ8" s="60"/>
      <c r="AR8" s="60"/>
      <c r="AS8" s="60"/>
      <c r="AT8" s="51">
        <f>データ!$S$6</f>
        <v>279.43</v>
      </c>
      <c r="AU8" s="52"/>
      <c r="AV8" s="52"/>
      <c r="AW8" s="52"/>
      <c r="AX8" s="52"/>
      <c r="AY8" s="52"/>
      <c r="AZ8" s="52"/>
      <c r="BA8" s="52"/>
      <c r="BB8" s="53">
        <f>データ!$T$6</f>
        <v>274.7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63.71</v>
      </c>
      <c r="J10" s="52"/>
      <c r="K10" s="52"/>
      <c r="L10" s="52"/>
      <c r="M10" s="52"/>
      <c r="N10" s="52"/>
      <c r="O10" s="63"/>
      <c r="P10" s="53">
        <f>データ!$P$6</f>
        <v>90.06</v>
      </c>
      <c r="Q10" s="53"/>
      <c r="R10" s="53"/>
      <c r="S10" s="53"/>
      <c r="T10" s="53"/>
      <c r="U10" s="53"/>
      <c r="V10" s="53"/>
      <c r="W10" s="60">
        <f>データ!$Q$6</f>
        <v>3825</v>
      </c>
      <c r="X10" s="60"/>
      <c r="Y10" s="60"/>
      <c r="Z10" s="60"/>
      <c r="AA10" s="60"/>
      <c r="AB10" s="60"/>
      <c r="AC10" s="60"/>
      <c r="AD10" s="2"/>
      <c r="AE10" s="2"/>
      <c r="AF10" s="2"/>
      <c r="AG10" s="2"/>
      <c r="AH10" s="4"/>
      <c r="AI10" s="4"/>
      <c r="AJ10" s="4"/>
      <c r="AK10" s="4"/>
      <c r="AL10" s="60">
        <f>データ!$U$6</f>
        <v>68876</v>
      </c>
      <c r="AM10" s="60"/>
      <c r="AN10" s="60"/>
      <c r="AO10" s="60"/>
      <c r="AP10" s="60"/>
      <c r="AQ10" s="60"/>
      <c r="AR10" s="60"/>
      <c r="AS10" s="60"/>
      <c r="AT10" s="51">
        <f>データ!$V$6</f>
        <v>173.32</v>
      </c>
      <c r="AU10" s="52"/>
      <c r="AV10" s="52"/>
      <c r="AW10" s="52"/>
      <c r="AX10" s="52"/>
      <c r="AY10" s="52"/>
      <c r="AZ10" s="52"/>
      <c r="BA10" s="52"/>
      <c r="BB10" s="53">
        <f>データ!$W$6</f>
        <v>397.39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j03RKNYX1KZlOS19XuR6MTx4lhrWU/HpCEfCVoJIw22gQ5qb3XkoZu06lwbcjn1SdV0yXVaP2EHOtOkr2zGWw==" saltValue="IkcsQhn/EmwpnUG0eCQm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72079</v>
      </c>
      <c r="D6" s="34">
        <f t="shared" si="3"/>
        <v>46</v>
      </c>
      <c r="E6" s="34">
        <f t="shared" si="3"/>
        <v>1</v>
      </c>
      <c r="F6" s="34">
        <f t="shared" si="3"/>
        <v>0</v>
      </c>
      <c r="G6" s="34">
        <f t="shared" si="3"/>
        <v>1</v>
      </c>
      <c r="H6" s="34" t="str">
        <f t="shared" si="3"/>
        <v>福島県　須賀川市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63.71</v>
      </c>
      <c r="P6" s="35">
        <f t="shared" si="3"/>
        <v>90.06</v>
      </c>
      <c r="Q6" s="35">
        <f t="shared" si="3"/>
        <v>3825</v>
      </c>
      <c r="R6" s="35">
        <f t="shared" si="3"/>
        <v>76759</v>
      </c>
      <c r="S6" s="35">
        <f t="shared" si="3"/>
        <v>279.43</v>
      </c>
      <c r="T6" s="35">
        <f t="shared" si="3"/>
        <v>274.7</v>
      </c>
      <c r="U6" s="35">
        <f t="shared" si="3"/>
        <v>68876</v>
      </c>
      <c r="V6" s="35">
        <f t="shared" si="3"/>
        <v>173.32</v>
      </c>
      <c r="W6" s="35">
        <f t="shared" si="3"/>
        <v>397.39</v>
      </c>
      <c r="X6" s="36">
        <f>IF(X7="",NA(),X7)</f>
        <v>116.27</v>
      </c>
      <c r="Y6" s="36">
        <f t="shared" ref="Y6:AG6" si="4">IF(Y7="",NA(),Y7)</f>
        <v>118.31</v>
      </c>
      <c r="Z6" s="36">
        <f t="shared" si="4"/>
        <v>116.38</v>
      </c>
      <c r="AA6" s="36">
        <f t="shared" si="4"/>
        <v>113.61</v>
      </c>
      <c r="AB6" s="36">
        <f t="shared" si="4"/>
        <v>114.19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245.38</v>
      </c>
      <c r="AU6" s="36">
        <f t="shared" ref="AU6:BC6" si="6">IF(AU7="",NA(),AU7)</f>
        <v>259.42</v>
      </c>
      <c r="AV6" s="36">
        <f t="shared" si="6"/>
        <v>204.68</v>
      </c>
      <c r="AW6" s="36">
        <f t="shared" si="6"/>
        <v>398.47</v>
      </c>
      <c r="AX6" s="36">
        <f t="shared" si="6"/>
        <v>251.99</v>
      </c>
      <c r="AY6" s="36">
        <f t="shared" si="6"/>
        <v>335.95</v>
      </c>
      <c r="AZ6" s="36">
        <f t="shared" si="6"/>
        <v>346.59</v>
      </c>
      <c r="BA6" s="36">
        <f t="shared" si="6"/>
        <v>357.82</v>
      </c>
      <c r="BB6" s="36">
        <f t="shared" si="6"/>
        <v>355.5</v>
      </c>
      <c r="BC6" s="36">
        <f t="shared" si="6"/>
        <v>349.83</v>
      </c>
      <c r="BD6" s="35" t="str">
        <f>IF(BD7="","",IF(BD7="-","【-】","【"&amp;SUBSTITUTE(TEXT(BD7,"#,##0.00"),"-","△")&amp;"】"))</f>
        <v>【261.93】</v>
      </c>
      <c r="BE6" s="36">
        <f>IF(BE7="",NA(),BE7)</f>
        <v>341.63</v>
      </c>
      <c r="BF6" s="36">
        <f t="shared" ref="BF6:BN6" si="7">IF(BF7="",NA(),BF7)</f>
        <v>352.58</v>
      </c>
      <c r="BG6" s="36">
        <f t="shared" si="7"/>
        <v>374.36</v>
      </c>
      <c r="BH6" s="36">
        <f t="shared" si="7"/>
        <v>392.78</v>
      </c>
      <c r="BI6" s="36">
        <f t="shared" si="7"/>
        <v>437.62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109.04</v>
      </c>
      <c r="BQ6" s="36">
        <f t="shared" ref="BQ6:BY6" si="8">IF(BQ7="",NA(),BQ7)</f>
        <v>106.85</v>
      </c>
      <c r="BR6" s="36">
        <f t="shared" si="8"/>
        <v>107.83</v>
      </c>
      <c r="BS6" s="36">
        <f t="shared" si="8"/>
        <v>106.32</v>
      </c>
      <c r="BT6" s="36">
        <f t="shared" si="8"/>
        <v>105.97</v>
      </c>
      <c r="BU6" s="36">
        <f t="shared" si="8"/>
        <v>105.21</v>
      </c>
      <c r="BV6" s="36">
        <f t="shared" si="8"/>
        <v>105.71</v>
      </c>
      <c r="BW6" s="36">
        <f t="shared" si="8"/>
        <v>106.01</v>
      </c>
      <c r="BX6" s="36">
        <f t="shared" si="8"/>
        <v>104.57</v>
      </c>
      <c r="BY6" s="36">
        <f t="shared" si="8"/>
        <v>103.54</v>
      </c>
      <c r="BZ6" s="35" t="str">
        <f>IF(BZ7="","",IF(BZ7="-","【-】","【"&amp;SUBSTITUTE(TEXT(BZ7,"#,##0.00"),"-","△")&amp;"】"))</f>
        <v>【103.91】</v>
      </c>
      <c r="CA6" s="36">
        <f>IF(CA7="",NA(),CA7)</f>
        <v>196.46</v>
      </c>
      <c r="CB6" s="36">
        <f t="shared" ref="CB6:CJ6" si="9">IF(CB7="",NA(),CB7)</f>
        <v>200.03</v>
      </c>
      <c r="CC6" s="36">
        <f t="shared" si="9"/>
        <v>198.11</v>
      </c>
      <c r="CD6" s="36">
        <f t="shared" si="9"/>
        <v>200.58</v>
      </c>
      <c r="CE6" s="36">
        <f t="shared" si="9"/>
        <v>201.2</v>
      </c>
      <c r="CF6" s="36">
        <f t="shared" si="9"/>
        <v>162.59</v>
      </c>
      <c r="CG6" s="36">
        <f t="shared" si="9"/>
        <v>162.15</v>
      </c>
      <c r="CH6" s="36">
        <f t="shared" si="9"/>
        <v>162.24</v>
      </c>
      <c r="CI6" s="36">
        <f t="shared" si="9"/>
        <v>165.47</v>
      </c>
      <c r="CJ6" s="36">
        <f t="shared" si="9"/>
        <v>167.46</v>
      </c>
      <c r="CK6" s="35" t="str">
        <f>IF(CK7="","",IF(CK7="-","【-】","【"&amp;SUBSTITUTE(TEXT(CK7,"#,##0.00"),"-","△")&amp;"】"))</f>
        <v>【167.11】</v>
      </c>
      <c r="CL6" s="36">
        <f>IF(CL7="",NA(),CL7)</f>
        <v>57.7</v>
      </c>
      <c r="CM6" s="36">
        <f t="shared" ref="CM6:CU6" si="10">IF(CM7="",NA(),CM7)</f>
        <v>57.97</v>
      </c>
      <c r="CN6" s="36">
        <f t="shared" si="10"/>
        <v>58.36</v>
      </c>
      <c r="CO6" s="36">
        <f t="shared" si="10"/>
        <v>57.26</v>
      </c>
      <c r="CP6" s="36">
        <f t="shared" si="10"/>
        <v>57.4</v>
      </c>
      <c r="CQ6" s="36">
        <f t="shared" si="10"/>
        <v>59.17</v>
      </c>
      <c r="CR6" s="36">
        <f t="shared" si="10"/>
        <v>59.34</v>
      </c>
      <c r="CS6" s="36">
        <f t="shared" si="10"/>
        <v>59.11</v>
      </c>
      <c r="CT6" s="36">
        <f t="shared" si="10"/>
        <v>59.74</v>
      </c>
      <c r="CU6" s="36">
        <f t="shared" si="10"/>
        <v>59.46</v>
      </c>
      <c r="CV6" s="35" t="str">
        <f>IF(CV7="","",IF(CV7="-","【-】","【"&amp;SUBSTITUTE(TEXT(CV7,"#,##0.00"),"-","△")&amp;"】"))</f>
        <v>【60.27】</v>
      </c>
      <c r="CW6" s="36">
        <f>IF(CW7="",NA(),CW7)</f>
        <v>91.28</v>
      </c>
      <c r="CX6" s="36">
        <f t="shared" ref="CX6:DF6" si="11">IF(CX7="",NA(),CX7)</f>
        <v>90.75</v>
      </c>
      <c r="CY6" s="36">
        <f t="shared" si="11"/>
        <v>90.45</v>
      </c>
      <c r="CZ6" s="36">
        <f t="shared" si="11"/>
        <v>91.7</v>
      </c>
      <c r="DA6" s="36">
        <f t="shared" si="11"/>
        <v>91.48</v>
      </c>
      <c r="DB6" s="36">
        <f t="shared" si="11"/>
        <v>87.6</v>
      </c>
      <c r="DC6" s="36">
        <f t="shared" si="11"/>
        <v>87.74</v>
      </c>
      <c r="DD6" s="36">
        <f t="shared" si="11"/>
        <v>87.91</v>
      </c>
      <c r="DE6" s="36">
        <f t="shared" si="11"/>
        <v>87.28</v>
      </c>
      <c r="DF6" s="36">
        <f t="shared" si="11"/>
        <v>87.41</v>
      </c>
      <c r="DG6" s="35" t="str">
        <f>IF(DG7="","",IF(DG7="-","【-】","【"&amp;SUBSTITUTE(TEXT(DG7,"#,##0.00"),"-","△")&amp;"】"))</f>
        <v>【89.92】</v>
      </c>
      <c r="DH6" s="36">
        <f>IF(DH7="",NA(),DH7)</f>
        <v>45.16</v>
      </c>
      <c r="DI6" s="36">
        <f t="shared" ref="DI6:DQ6" si="12">IF(DI7="",NA(),DI7)</f>
        <v>46.22</v>
      </c>
      <c r="DJ6" s="36">
        <f t="shared" si="12"/>
        <v>47</v>
      </c>
      <c r="DK6" s="36">
        <f t="shared" si="12"/>
        <v>45.07</v>
      </c>
      <c r="DL6" s="36">
        <f t="shared" si="12"/>
        <v>45.96</v>
      </c>
      <c r="DM6" s="36">
        <f t="shared" si="12"/>
        <v>45.25</v>
      </c>
      <c r="DN6" s="36">
        <f t="shared" si="12"/>
        <v>46.27</v>
      </c>
      <c r="DO6" s="36">
        <f t="shared" si="12"/>
        <v>46.88</v>
      </c>
      <c r="DP6" s="36">
        <f t="shared" si="12"/>
        <v>46.94</v>
      </c>
      <c r="DQ6" s="36">
        <f t="shared" si="12"/>
        <v>47.62</v>
      </c>
      <c r="DR6" s="35" t="str">
        <f>IF(DR7="","",IF(DR7="-","【-】","【"&amp;SUBSTITUTE(TEXT(DR7,"#,##0.00"),"-","△")&amp;"】"))</f>
        <v>【48.85】</v>
      </c>
      <c r="DS6" s="36">
        <f>IF(DS7="",NA(),DS7)</f>
        <v>10.17</v>
      </c>
      <c r="DT6" s="36">
        <f t="shared" ref="DT6:EB6" si="13">IF(DT7="",NA(),DT7)</f>
        <v>12.22</v>
      </c>
      <c r="DU6" s="36">
        <f t="shared" si="13"/>
        <v>12.06</v>
      </c>
      <c r="DV6" s="36">
        <f t="shared" si="13"/>
        <v>12.81</v>
      </c>
      <c r="DW6" s="36">
        <f t="shared" si="13"/>
        <v>12.92</v>
      </c>
      <c r="DX6" s="36">
        <f t="shared" si="13"/>
        <v>10.71</v>
      </c>
      <c r="DY6" s="36">
        <f t="shared" si="13"/>
        <v>10.93</v>
      </c>
      <c r="DZ6" s="36">
        <f t="shared" si="13"/>
        <v>13.39</v>
      </c>
      <c r="EA6" s="36">
        <f t="shared" si="13"/>
        <v>14.48</v>
      </c>
      <c r="EB6" s="36">
        <f t="shared" si="13"/>
        <v>16.27</v>
      </c>
      <c r="EC6" s="35" t="str">
        <f>IF(EC7="","",IF(EC7="-","【-】","【"&amp;SUBSTITUTE(TEXT(EC7,"#,##0.00"),"-","△")&amp;"】"))</f>
        <v>【17.80】</v>
      </c>
      <c r="ED6" s="36">
        <f>IF(ED7="",NA(),ED7)</f>
        <v>0.46</v>
      </c>
      <c r="EE6" s="36">
        <f t="shared" ref="EE6:EM6" si="14">IF(EE7="",NA(),EE7)</f>
        <v>0.48</v>
      </c>
      <c r="EF6" s="36">
        <f t="shared" si="14"/>
        <v>0.49</v>
      </c>
      <c r="EG6" s="36">
        <f t="shared" si="14"/>
        <v>0.6</v>
      </c>
      <c r="EH6" s="36">
        <f t="shared" si="14"/>
        <v>0.53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72079</v>
      </c>
      <c r="D7" s="38">
        <v>46</v>
      </c>
      <c r="E7" s="38">
        <v>1</v>
      </c>
      <c r="F7" s="38">
        <v>0</v>
      </c>
      <c r="G7" s="38">
        <v>1</v>
      </c>
      <c r="H7" s="38" t="s">
        <v>93</v>
      </c>
      <c r="I7" s="38" t="s">
        <v>94</v>
      </c>
      <c r="J7" s="38" t="s">
        <v>95</v>
      </c>
      <c r="K7" s="38" t="s">
        <v>96</v>
      </c>
      <c r="L7" s="38" t="s">
        <v>97</v>
      </c>
      <c r="M7" s="38" t="s">
        <v>98</v>
      </c>
      <c r="N7" s="39" t="s">
        <v>99</v>
      </c>
      <c r="O7" s="39">
        <v>63.71</v>
      </c>
      <c r="P7" s="39">
        <v>90.06</v>
      </c>
      <c r="Q7" s="39">
        <v>3825</v>
      </c>
      <c r="R7" s="39">
        <v>76759</v>
      </c>
      <c r="S7" s="39">
        <v>279.43</v>
      </c>
      <c r="T7" s="39">
        <v>274.7</v>
      </c>
      <c r="U7" s="39">
        <v>68876</v>
      </c>
      <c r="V7" s="39">
        <v>173.32</v>
      </c>
      <c r="W7" s="39">
        <v>397.39</v>
      </c>
      <c r="X7" s="39">
        <v>116.27</v>
      </c>
      <c r="Y7" s="39">
        <v>118.31</v>
      </c>
      <c r="Z7" s="39">
        <v>116.38</v>
      </c>
      <c r="AA7" s="39">
        <v>113.61</v>
      </c>
      <c r="AB7" s="39">
        <v>114.19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245.38</v>
      </c>
      <c r="AU7" s="39">
        <v>259.42</v>
      </c>
      <c r="AV7" s="39">
        <v>204.68</v>
      </c>
      <c r="AW7" s="39">
        <v>398.47</v>
      </c>
      <c r="AX7" s="39">
        <v>251.99</v>
      </c>
      <c r="AY7" s="39">
        <v>335.95</v>
      </c>
      <c r="AZ7" s="39">
        <v>346.59</v>
      </c>
      <c r="BA7" s="39">
        <v>357.82</v>
      </c>
      <c r="BB7" s="39">
        <v>355.5</v>
      </c>
      <c r="BC7" s="39">
        <v>349.83</v>
      </c>
      <c r="BD7" s="39">
        <v>261.93</v>
      </c>
      <c r="BE7" s="39">
        <v>341.63</v>
      </c>
      <c r="BF7" s="39">
        <v>352.58</v>
      </c>
      <c r="BG7" s="39">
        <v>374.36</v>
      </c>
      <c r="BH7" s="39">
        <v>392.78</v>
      </c>
      <c r="BI7" s="39">
        <v>437.62</v>
      </c>
      <c r="BJ7" s="39">
        <v>319.82</v>
      </c>
      <c r="BK7" s="39">
        <v>312.02999999999997</v>
      </c>
      <c r="BL7" s="39">
        <v>307.45999999999998</v>
      </c>
      <c r="BM7" s="39">
        <v>312.58</v>
      </c>
      <c r="BN7" s="39">
        <v>314.87</v>
      </c>
      <c r="BO7" s="39">
        <v>270.45999999999998</v>
      </c>
      <c r="BP7" s="39">
        <v>109.04</v>
      </c>
      <c r="BQ7" s="39">
        <v>106.85</v>
      </c>
      <c r="BR7" s="39">
        <v>107.83</v>
      </c>
      <c r="BS7" s="39">
        <v>106.32</v>
      </c>
      <c r="BT7" s="39">
        <v>105.97</v>
      </c>
      <c r="BU7" s="39">
        <v>105.21</v>
      </c>
      <c r="BV7" s="39">
        <v>105.71</v>
      </c>
      <c r="BW7" s="39">
        <v>106.01</v>
      </c>
      <c r="BX7" s="39">
        <v>104.57</v>
      </c>
      <c r="BY7" s="39">
        <v>103.54</v>
      </c>
      <c r="BZ7" s="39">
        <v>103.91</v>
      </c>
      <c r="CA7" s="39">
        <v>196.46</v>
      </c>
      <c r="CB7" s="39">
        <v>200.03</v>
      </c>
      <c r="CC7" s="39">
        <v>198.11</v>
      </c>
      <c r="CD7" s="39">
        <v>200.58</v>
      </c>
      <c r="CE7" s="39">
        <v>201.2</v>
      </c>
      <c r="CF7" s="39">
        <v>162.59</v>
      </c>
      <c r="CG7" s="39">
        <v>162.15</v>
      </c>
      <c r="CH7" s="39">
        <v>162.24</v>
      </c>
      <c r="CI7" s="39">
        <v>165.47</v>
      </c>
      <c r="CJ7" s="39">
        <v>167.46</v>
      </c>
      <c r="CK7" s="39">
        <v>167.11</v>
      </c>
      <c r="CL7" s="39">
        <v>57.7</v>
      </c>
      <c r="CM7" s="39">
        <v>57.97</v>
      </c>
      <c r="CN7" s="39">
        <v>58.36</v>
      </c>
      <c r="CO7" s="39">
        <v>57.26</v>
      </c>
      <c r="CP7" s="39">
        <v>57.4</v>
      </c>
      <c r="CQ7" s="39">
        <v>59.17</v>
      </c>
      <c r="CR7" s="39">
        <v>59.34</v>
      </c>
      <c r="CS7" s="39">
        <v>59.11</v>
      </c>
      <c r="CT7" s="39">
        <v>59.74</v>
      </c>
      <c r="CU7" s="39">
        <v>59.46</v>
      </c>
      <c r="CV7" s="39">
        <v>60.27</v>
      </c>
      <c r="CW7" s="39">
        <v>91.28</v>
      </c>
      <c r="CX7" s="39">
        <v>90.75</v>
      </c>
      <c r="CY7" s="39">
        <v>90.45</v>
      </c>
      <c r="CZ7" s="39">
        <v>91.7</v>
      </c>
      <c r="DA7" s="39">
        <v>91.48</v>
      </c>
      <c r="DB7" s="39">
        <v>87.6</v>
      </c>
      <c r="DC7" s="39">
        <v>87.74</v>
      </c>
      <c r="DD7" s="39">
        <v>87.91</v>
      </c>
      <c r="DE7" s="39">
        <v>87.28</v>
      </c>
      <c r="DF7" s="39">
        <v>87.41</v>
      </c>
      <c r="DG7" s="39">
        <v>89.92</v>
      </c>
      <c r="DH7" s="39">
        <v>45.16</v>
      </c>
      <c r="DI7" s="39">
        <v>46.22</v>
      </c>
      <c r="DJ7" s="39">
        <v>47</v>
      </c>
      <c r="DK7" s="39">
        <v>45.07</v>
      </c>
      <c r="DL7" s="39">
        <v>45.96</v>
      </c>
      <c r="DM7" s="39">
        <v>45.25</v>
      </c>
      <c r="DN7" s="39">
        <v>46.27</v>
      </c>
      <c r="DO7" s="39">
        <v>46.88</v>
      </c>
      <c r="DP7" s="39">
        <v>46.94</v>
      </c>
      <c r="DQ7" s="39">
        <v>47.62</v>
      </c>
      <c r="DR7" s="39">
        <v>48.85</v>
      </c>
      <c r="DS7" s="39">
        <v>10.17</v>
      </c>
      <c r="DT7" s="39">
        <v>12.22</v>
      </c>
      <c r="DU7" s="39">
        <v>12.06</v>
      </c>
      <c r="DV7" s="39">
        <v>12.81</v>
      </c>
      <c r="DW7" s="39">
        <v>12.92</v>
      </c>
      <c r="DX7" s="39">
        <v>10.71</v>
      </c>
      <c r="DY7" s="39">
        <v>10.93</v>
      </c>
      <c r="DZ7" s="39">
        <v>13.39</v>
      </c>
      <c r="EA7" s="39">
        <v>14.48</v>
      </c>
      <c r="EB7" s="39">
        <v>16.27</v>
      </c>
      <c r="EC7" s="39">
        <v>17.8</v>
      </c>
      <c r="ED7" s="39">
        <v>0.46</v>
      </c>
      <c r="EE7" s="39">
        <v>0.48</v>
      </c>
      <c r="EF7" s="39">
        <v>0.49</v>
      </c>
      <c r="EG7" s="39">
        <v>0.6</v>
      </c>
      <c r="EH7" s="39">
        <v>0.53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2020-01-29T06:38:44Z</cp:lastPrinted>
  <dcterms:created xsi:type="dcterms:W3CDTF">2019-12-05T04:10:20Z</dcterms:created>
  <dcterms:modified xsi:type="dcterms:W3CDTF">2020-01-29T06:38:46Z</dcterms:modified>
  <cp:category/>
</cp:coreProperties>
</file>