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tadano\Desktop\"/>
    </mc:Choice>
  </mc:AlternateContent>
  <workbookProtection workbookAlgorithmName="SHA-512" workbookHashValue="1tMt0gT3b8TdDaLwh8Z4exBjsxpxuyBgZbnuQLXaa6uRvlCxcg9zxzXmz8KqalFjt6ZnT78Ai44NCpJRrLHTzQ==" workbookSaltValue="78vKUds/1AAMDz6aNLBmXw==" workbookSpinCount="100000" lockStructure="1"/>
  <bookViews>
    <workbookView xWindow="0" yWindow="0" windowWidth="21240" windowHeight="87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<sst xmlns="http://schemas.openxmlformats.org/spreadsheetml/2006/main" count="233" uniqueCount="114">
  <si>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</si>
  <si>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</si>
  <si>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</si>
  <si>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</si>
  <si>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</si>
  <si>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</si>
  <si>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</si>
  <si>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</si>
  <si>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</si>
  <si>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</si>
  <si>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</si>
  <si>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</si>
  <si>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</si>
  <si>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</si>
  <si>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</si>
  <si>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</si>
  <si>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</si>
  <si>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</si>
  <si>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</si>
  <si>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</si>
  <si>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</si>
  <si>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</si>
  <si>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</si>
  <si>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</si>
  <si>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</si>
  <si>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</si>
  <si>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</si>
  <si>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</si>
  <si>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</si>
  <si>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</si>
  <si>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</si>
  <si>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</si>
  <si>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</si>
  <si>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</si>
  <si>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</si>
  <si>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</si>
  <si>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</si>
  <si>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</si>
  <si>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</si>
  <si>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</si>
  <si>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</si>
  <si>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</si>
  <si>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</si>
  <si>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</si>
  <si>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</si>
  <si>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</si>
  <si>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</si>
  <si>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</si>
  <si>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</si>
  <si>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</si>
  <si>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</si>
  <si>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</si>
  <si>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</si>
  <si>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</si>
  <si>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</si>
  <si>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</si>
  <si>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</si>
  <si>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</si>
  <si>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</si>
  <si>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</si>
  <si>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</si>
  <si>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</si>
  <si>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</si>
  <si>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</si>
  <si>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</si>
  <si>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</si>
  <si>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</si>
  <si>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</si>
  <si>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</si>
  <si>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</si>
  <si>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</si>
  <si>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</si>
  <si>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</si>
  <si>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</si>
  <si>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</si>
  <si>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</si>
  <si>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</si>
  <si>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</si>
  <si>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</si>
  <si>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</si>
  <si>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</si>
  <si>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</si>
  <si>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</si>
  <si>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</si>
  <si>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</si>
  <si>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</si>
  <si>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</si>
  <si>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</si>
  <si>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</si>
  <si>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</si>
  <si>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</si>
  <si>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</si>
  <si>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</si>
  <si>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</si>
  <si>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</si>
  <si>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</si>
  <si>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</si>
  <si>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</si>
  <si>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</si>
  <si>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</si>
  <si>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</si>
  <si>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</si>
  <si>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</si>
  <si>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</si>
  <si>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</si>
  <si>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</si>
  <si>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</si>
  <si>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</si>
  <si>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</si>
  <si>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</si>
  <si>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</si>
  <si>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現時点で老朽化している管渠は無いが、今後は維持管理の財源も検討しなければならない。</t>
    <rPh sb="0" eb="3">
      <t>ゲンジテン</t>
    </rPh>
    <rPh sb="4" eb="7">
      <t>ロウキュウカ</t>
    </rPh>
    <rPh sb="11" eb="13">
      <t>カンキョ</t>
    </rPh>
    <rPh sb="14" eb="15">
      <t>ナ</t>
    </rPh>
    <rPh sb="18" eb="20">
      <t>コンゴ</t>
    </rPh>
    <rPh sb="21" eb="23">
      <t>イジ</t>
    </rPh>
    <rPh sb="23" eb="25">
      <t>カンリ</t>
    </rPh>
    <rPh sb="26" eb="28">
      <t>ザイゲン</t>
    </rPh>
    <rPh sb="29" eb="31">
      <t>ケントウ</t>
    </rPh>
    <phoneticPr fontId="4"/>
  </si>
  <si>
    <t>収益的収支比率は前年度並だが、平成23年の東日本大震災の津波被害により、事業規模が縮小したため、毎年、使用料収入では賄えない大部分を一般会計からの繰入金で補っている。
また、修繕や工事の有無等により経営状況が大きく変動している。
企業債残高は年々減少傾向にある。
経費回収率も低いため、使用料で回収すべき費用を使用料で賄えていない状況である。</t>
    <rPh sb="0" eb="3">
      <t>シュウエキテキ</t>
    </rPh>
    <rPh sb="3" eb="5">
      <t>シュウシ</t>
    </rPh>
    <rPh sb="5" eb="7">
      <t>ヒリツ</t>
    </rPh>
    <rPh sb="8" eb="11">
      <t>ゼンネンド</t>
    </rPh>
    <rPh sb="11" eb="12">
      <t>ナ</t>
    </rPh>
    <rPh sb="15" eb="17">
      <t>ヘイセイ</t>
    </rPh>
    <rPh sb="19" eb="20">
      <t>ネン</t>
    </rPh>
    <rPh sb="21" eb="22">
      <t>ヒガシ</t>
    </rPh>
    <rPh sb="22" eb="24">
      <t>ニホン</t>
    </rPh>
    <rPh sb="24" eb="27">
      <t>ダイシンサイ</t>
    </rPh>
    <rPh sb="28" eb="30">
      <t>ツナミ</t>
    </rPh>
    <rPh sb="30" eb="32">
      <t>ヒガイ</t>
    </rPh>
    <rPh sb="36" eb="38">
      <t>ジギョウ</t>
    </rPh>
    <rPh sb="38" eb="40">
      <t>キボ</t>
    </rPh>
    <rPh sb="41" eb="43">
      <t>シュクショウ</t>
    </rPh>
    <rPh sb="48" eb="50">
      <t>マイトシ</t>
    </rPh>
    <rPh sb="51" eb="54">
      <t>シヨウリョウ</t>
    </rPh>
    <rPh sb="54" eb="56">
      <t>シュウニュウ</t>
    </rPh>
    <rPh sb="58" eb="59">
      <t>マカナ</t>
    </rPh>
    <rPh sb="62" eb="65">
      <t>ダイブブン</t>
    </rPh>
    <rPh sb="66" eb="68">
      <t>イッパン</t>
    </rPh>
    <rPh sb="68" eb="70">
      <t>カイケイ</t>
    </rPh>
    <rPh sb="73" eb="75">
      <t>クリイレ</t>
    </rPh>
    <rPh sb="75" eb="76">
      <t>キン</t>
    </rPh>
    <rPh sb="77" eb="78">
      <t>オギナ</t>
    </rPh>
    <rPh sb="87" eb="89">
      <t>シュウゼン</t>
    </rPh>
    <rPh sb="90" eb="92">
      <t>コウジ</t>
    </rPh>
    <rPh sb="93" eb="95">
      <t>ウム</t>
    </rPh>
    <rPh sb="95" eb="96">
      <t>トウ</t>
    </rPh>
    <rPh sb="99" eb="101">
      <t>ケイエイ</t>
    </rPh>
    <rPh sb="101" eb="103">
      <t>ジョウキョウ</t>
    </rPh>
    <rPh sb="104" eb="105">
      <t>オオ</t>
    </rPh>
    <rPh sb="107" eb="109">
      <t>ヘンドウ</t>
    </rPh>
    <rPh sb="115" eb="117">
      <t>キギョウ</t>
    </rPh>
    <rPh sb="117" eb="118">
      <t>サイ</t>
    </rPh>
    <rPh sb="118" eb="120">
      <t>ザンダカ</t>
    </rPh>
    <rPh sb="121" eb="123">
      <t>ネンネン</t>
    </rPh>
    <rPh sb="123" eb="125">
      <t>ゲンショウ</t>
    </rPh>
    <rPh sb="125" eb="127">
      <t>ケイコウ</t>
    </rPh>
    <rPh sb="132" eb="134">
      <t>ケイヒ</t>
    </rPh>
    <rPh sb="134" eb="136">
      <t>カイシュウ</t>
    </rPh>
    <rPh sb="136" eb="137">
      <t>リツ</t>
    </rPh>
    <rPh sb="138" eb="139">
      <t>ヒク</t>
    </rPh>
    <rPh sb="143" eb="146">
      <t>シヨウリョウ</t>
    </rPh>
    <rPh sb="147" eb="149">
      <t>カイシュウ</t>
    </rPh>
    <rPh sb="152" eb="154">
      <t>ヒヨウ</t>
    </rPh>
    <rPh sb="155" eb="157">
      <t>シヨウ</t>
    </rPh>
    <rPh sb="157" eb="158">
      <t>リョウ</t>
    </rPh>
    <rPh sb="159" eb="160">
      <t>マカナ</t>
    </rPh>
    <rPh sb="165" eb="167">
      <t>ジョウキョウ</t>
    </rPh>
    <phoneticPr fontId="4"/>
  </si>
  <si>
    <t>令和2年度から公営企業会計へ移行することによりより詳しく現状を把握し、使用料や汚泥処理費の適正化を検討し、経営の健全化を進めたい。</t>
    <rPh sb="0" eb="1">
      <t>レイ</t>
    </rPh>
    <rPh sb="1" eb="2">
      <t>ワ</t>
    </rPh>
    <rPh sb="3" eb="5">
      <t>ネンド</t>
    </rPh>
    <rPh sb="7" eb="9">
      <t>コウエイ</t>
    </rPh>
    <rPh sb="9" eb="11">
      <t>キギョウ</t>
    </rPh>
    <rPh sb="11" eb="13">
      <t>カイケイ</t>
    </rPh>
    <rPh sb="14" eb="16">
      <t>イコウ</t>
    </rPh>
    <rPh sb="25" eb="26">
      <t>クワ</t>
    </rPh>
    <rPh sb="28" eb="30">
      <t>ゲンジョウ</t>
    </rPh>
    <rPh sb="31" eb="33">
      <t>ハアク</t>
    </rPh>
    <rPh sb="35" eb="38">
      <t>シヨウリョウ</t>
    </rPh>
    <rPh sb="39" eb="41">
      <t>オデイ</t>
    </rPh>
    <rPh sb="41" eb="43">
      <t>ショリ</t>
    </rPh>
    <rPh sb="43" eb="44">
      <t>ヒ</t>
    </rPh>
    <rPh sb="45" eb="48">
      <t>テキセイカ</t>
    </rPh>
    <rPh sb="49" eb="51">
      <t>ケントウ</t>
    </rPh>
    <rPh sb="53" eb="55">
      <t>ケイエイ</t>
    </rPh>
    <rPh sb="56" eb="59">
      <t>ケンゼンカ</t>
    </rPh>
    <rPh sb="60" eb="6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</si>
</sst>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C-49D3-B766-E854FC5A55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740C-49D3-B766-E854FC5A55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B-4312-9FE2-3C356DE71A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6D0B-4312-9FE2-3C356DE71A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54.93</c:v>
                </c:pt>
                <c:pt idx="1">
                  <c:v>59.71</c:v>
                </c:pt>
                <c:pt idx="2">
                  <c:v>61.34</c:v>
                </c:pt>
                <c:pt idx="3">
                  <c:v>61.19</c:v>
                </c:pt>
                <c:pt idx="4">
                  <c:v>66.42</c:v>
                </c:pt>
              </c:numCache>
            </c:numRef>
          </c:val>
          <c:extLst>
            <c:ext xmlns:c16="http://schemas.microsoft.com/office/drawing/2014/chart" uri="{C3380CC4-5D6E-409C-BE32-E72D297353CC}">
              <c16:uniqueId val="{00000000-92AC-4DC8-93D4-1EBEB53AAC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92AC-4DC8-93D4-1EBEB53AAC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38.29</c:v>
                </c:pt>
                <c:pt idx="1">
                  <c:v>38.700000000000003</c:v>
                </c:pt>
                <c:pt idx="2">
                  <c:v>27.81</c:v>
                </c:pt>
                <c:pt idx="3">
                  <c:v>27.56</c:v>
                </c:pt>
                <c:pt idx="4">
                  <c:v>24.38</c:v>
                </c:pt>
              </c:numCache>
            </c:numRef>
          </c:val>
          <c:extLst>
            <c:ext xmlns:c16="http://schemas.microsoft.com/office/drawing/2014/chart" uri="{C3380CC4-5D6E-409C-BE32-E72D297353CC}">
              <c16:uniqueId val="{00000000-4C7C-4AC3-8F3D-129DFE7A02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C-4AC3-8F3D-129DFE7A02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2E-458C-843B-EE4E4E8823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2E-458C-843B-EE4E4E8823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7B-4BBF-8404-5BF842C6AD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B-4BBF-8404-5BF842C6AD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CF-4B37-A575-6719C22EEE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CF-4B37-A575-6719C22EEE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4-4C29-8C8B-352C4C917D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4-4C29-8C8B-352C4C917D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8364.68</c:v>
                </c:pt>
                <c:pt idx="1">
                  <c:v>0</c:v>
                </c:pt>
                <c:pt idx="2">
                  <c:v>0</c:v>
                </c:pt>
                <c:pt idx="3">
                  <c:v>0</c:v>
                </c:pt>
                <c:pt idx="4">
                  <c:v>0</c:v>
                </c:pt>
              </c:numCache>
            </c:numRef>
          </c:val>
          <c:extLst>
            <c:ext xmlns:c16="http://schemas.microsoft.com/office/drawing/2014/chart" uri="{C3380CC4-5D6E-409C-BE32-E72D297353CC}">
              <c16:uniqueId val="{00000000-3B66-4CA4-89F3-171B39745F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3B66-4CA4-89F3-171B39745F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12.82</c:v>
                </c:pt>
                <c:pt idx="1">
                  <c:v>8.98</c:v>
                </c:pt>
                <c:pt idx="2">
                  <c:v>26.3</c:v>
                </c:pt>
                <c:pt idx="3">
                  <c:v>13.41</c:v>
                </c:pt>
                <c:pt idx="4">
                  <c:v>14.77</c:v>
                </c:pt>
              </c:numCache>
            </c:numRef>
          </c:val>
          <c:extLst>
            <c:ext xmlns:c16="http://schemas.microsoft.com/office/drawing/2014/chart" uri="{C3380CC4-5D6E-409C-BE32-E72D297353CC}">
              <c16:uniqueId val="{00000000-657C-455F-B96F-599D8E2913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657C-455F-B96F-599D8E2913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1172.24</c:v>
                </c:pt>
                <c:pt idx="1">
                  <c:v>1672.38</c:v>
                </c:pt>
                <c:pt idx="2">
                  <c:v>563.41</c:v>
                </c:pt>
                <c:pt idx="3">
                  <c:v>1099.5</c:v>
                </c:pt>
                <c:pt idx="4">
                  <c:v>1009.65</c:v>
                </c:pt>
              </c:numCache>
            </c:numRef>
          </c:val>
          <c:extLst>
            <c:ext xmlns:c16="http://schemas.microsoft.com/office/drawing/2014/chart" uri="{C3380CC4-5D6E-409C-BE32-E72D297353CC}">
              <c16:uniqueId val="{00000000-0AAF-41B9-983F-1C95B6E281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0AAF-41B9-983F-1C95B6E281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相馬市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35322</v>
      </c>
      <c r="AM8" s="50"/>
      <c r="AN8" s="50"/>
      <c r="AO8" s="50"/>
      <c r="AP8" s="50"/>
      <c r="AQ8" s="50"/>
      <c r="AR8" s="50"/>
      <c r="AS8" s="50"/>
      <c r="AT8" s="45">
        <f>データ!T6</f>
        <v>197.79</v>
      </c>
      <c r="AU8" s="45"/>
      <c r="AV8" s="45"/>
      <c r="AW8" s="45"/>
      <c r="AX8" s="45"/>
      <c r="AY8" s="45"/>
      <c r="AZ8" s="45"/>
      <c r="BA8" s="45"/>
      <c r="BB8" s="45">
        <f>データ!U6</f>
        <v>178.58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50">
        <f>データ!R6</f>
        <v>2808</v>
      </c>
      <c r="AE10" s="50"/>
      <c r="AF10" s="50"/>
      <c r="AG10" s="50"/>
      <c r="AH10" s="50"/>
      <c r="AI10" s="50"/>
      <c r="AJ10" s="50"/>
      <c r="AK10" s="2"/>
      <c r="AL10" s="50">
        <f>データ!V6</f>
        <v>268</v>
      </c>
      <c r="AM10" s="50"/>
      <c r="AN10" s="50"/>
      <c r="AO10" s="50"/>
      <c r="AP10" s="50"/>
      <c r="AQ10" s="50"/>
      <c r="AR10" s="50"/>
      <c r="AS10" s="50"/>
      <c r="AT10" s="45">
        <f>データ!W6</f>
        <v>1.1000000000000001</v>
      </c>
      <c r="AU10" s="45"/>
      <c r="AV10" s="45"/>
      <c r="AW10" s="45"/>
      <c r="AX10" s="45"/>
      <c r="AY10" s="45"/>
      <c r="AZ10" s="45"/>
      <c r="BA10" s="45"/>
      <c r="BB10" s="45">
        <f>データ!X6</f>
        <v>243.64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R9uoy52srZhqcFKryU5jS8bZ9e51fqplrE4hgolIA+K+UIjGcSPMVvUzUy46ZHk57mtvf6wtlMROOA3LmNDl9A==" saltValue="8FTS5kXvSS56asEtezEy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72095</v>
      </c>
      <c r="D6" s="33">
        <f t="shared" si="3"/>
        <v>47</v>
      </c>
      <c r="E6" s="33">
        <f t="shared" si="3"/>
        <v>17</v>
      </c>
      <c r="F6" s="33">
        <f t="shared" si="3"/>
        <v>5</v>
      </c>
      <c r="G6" s="33">
        <f t="shared" si="3"/>
        <v>0</v>
      </c>
      <c r="H6" s="33" t="str">
        <f t="shared" si="3"/>
        <v>福島県　相馬市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0.77</v>
      </c>
      <c r="Q6" s="34">
        <f t="shared" si="3"/>
        <v>100</v>
      </c>
      <c r="R6" s="34">
        <f t="shared" si="3"/>
        <v>2808</v>
      </c>
      <c r="S6" s="34">
        <f t="shared" si="3"/>
        <v>35322</v>
      </c>
      <c r="T6" s="34">
        <f t="shared" si="3"/>
        <v>197.79</v>
      </c>
      <c r="U6" s="34">
        <f t="shared" si="3"/>
        <v>178.58</v>
      </c>
      <c r="V6" s="34">
        <f t="shared" si="3"/>
        <v>268</v>
      </c>
      <c r="W6" s="34">
        <f t="shared" si="3"/>
        <v>1.1000000000000001</v>
      </c>
      <c r="X6" s="34">
        <f t="shared" si="3"/>
        <v>243.64</v>
      </c>
      <c r="Y6" s="35">
        <f>IF(Y7="",NA(),Y7)</f>
        <v>38.29</v>
      </c>
      <c r="Z6" s="35">
        <f t="shared" ref="Z6:AH6" si="4">IF(Z7="",NA(),Z7)</f>
        <v>38.700000000000003</v>
      </c>
      <c r="AA6" s="35">
        <f t="shared" si="4"/>
        <v>27.81</v>
      </c>
      <c r="AB6" s="35">
        <f t="shared" si="4"/>
        <v>27.56</v>
      </c>
      <c r="AC6" s="35">
        <f t="shared" si="4"/>
        <v>24.38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8364.68</v>
      </c>
      <c r="BG6" s="34">
        <f t="shared" ref="BG6:BO6" si="7">IF(BG7="",NA(),BG7)</f>
        <v>0</v>
      </c>
      <c r="BH6" s="34">
        <f t="shared" si="7"/>
        <v>0</v>
      </c>
      <c r="BI6" s="34">
        <f t="shared" si="7"/>
        <v>0</v>
      </c>
      <c r="BJ6" s="34">
        <f t="shared" si="7"/>
        <v>0</v>
      </c>
      <c r="BK6" s="35">
        <f t="shared" si="7"/>
        <v>1161.05</v>
      </c>
      <c r="BL6" s="35">
        <f t="shared" si="7"/>
        <v>979.89</v>
      </c>
      <c r="BM6" s="35">
        <f t="shared" si="7"/>
        <v>974.93</v>
      </c>
      <c r="BN6" s="35">
        <f t="shared" si="7"/>
        <v>855.8</v>
      </c>
      <c r="BO6" s="35">
        <f t="shared" si="7"/>
        <v>789.46</v>
      </c>
      <c r="BP6" s="34" t="str">
        <f>IF(BP7="","",IF(BP7="-","【-】","【"&amp;SUBSTITUTE(TEXT(BP7,"#,##0.00"),"-","△")&amp;"】"))</f>
        <v>【747.76】</v>
      </c>
      <c r="BQ6" s="35">
        <f>IF(BQ7="",NA(),BQ7)</f>
        <v>12.82</v>
      </c>
      <c r="BR6" s="35">
        <f t="shared" ref="BR6:BZ6" si="8">IF(BR7="",NA(),BR7)</f>
        <v>8.98</v>
      </c>
      <c r="BS6" s="35">
        <f t="shared" si="8"/>
        <v>26.3</v>
      </c>
      <c r="BT6" s="35">
        <f t="shared" si="8"/>
        <v>13.41</v>
      </c>
      <c r="BU6" s="35">
        <f t="shared" si="8"/>
        <v>14.77</v>
      </c>
      <c r="BV6" s="35">
        <f t="shared" si="8"/>
        <v>41.08</v>
      </c>
      <c r="BW6" s="35">
        <f t="shared" si="8"/>
        <v>41.34</v>
      </c>
      <c r="BX6" s="35">
        <f t="shared" si="8"/>
        <v>55.32</v>
      </c>
      <c r="BY6" s="35">
        <f t="shared" si="8"/>
        <v>59.8</v>
      </c>
      <c r="BZ6" s="35">
        <f t="shared" si="8"/>
        <v>57.77</v>
      </c>
      <c r="CA6" s="34" t="str">
        <f>IF(CA7="","",IF(CA7="-","【-】","【"&amp;SUBSTITUTE(TEXT(CA7,"#,##0.00"),"-","△")&amp;"】"))</f>
        <v>【59.51】</v>
      </c>
      <c r="CB6" s="35">
        <f>IF(CB7="",NA(),CB7)</f>
        <v>1172.24</v>
      </c>
      <c r="CC6" s="35">
        <f t="shared" ref="CC6:CK6" si="9">IF(CC7="",NA(),CC7)</f>
        <v>1672.38</v>
      </c>
      <c r="CD6" s="35">
        <f t="shared" si="9"/>
        <v>563.41</v>
      </c>
      <c r="CE6" s="35">
        <f t="shared" si="9"/>
        <v>1099.5</v>
      </c>
      <c r="CF6" s="35">
        <f t="shared" si="9"/>
        <v>1009.65</v>
      </c>
      <c r="CG6" s="35">
        <f t="shared" si="9"/>
        <v>378.08</v>
      </c>
      <c r="CH6" s="35">
        <f t="shared" si="9"/>
        <v>357.49</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t="str">
        <f t="shared" si="10"/>
        <v>-</v>
      </c>
      <c r="CR6" s="35">
        <f t="shared" si="10"/>
        <v>44.69</v>
      </c>
      <c r="CS6" s="35">
        <f t="shared" si="10"/>
        <v>44.69</v>
      </c>
      <c r="CT6" s="35">
        <f t="shared" si="10"/>
        <v>60.65</v>
      </c>
      <c r="CU6" s="35">
        <f t="shared" si="10"/>
        <v>51.75</v>
      </c>
      <c r="CV6" s="35">
        <f t="shared" si="10"/>
        <v>50.68</v>
      </c>
      <c r="CW6" s="34" t="str">
        <f>IF(CW7="","",IF(CW7="-","【-】","【"&amp;SUBSTITUTE(TEXT(CW7,"#,##0.00"),"-","△")&amp;"】"))</f>
        <v>【52.23】</v>
      </c>
      <c r="CX6" s="35">
        <f>IF(CX7="",NA(),CX7)</f>
        <v>54.93</v>
      </c>
      <c r="CY6" s="35">
        <f t="shared" ref="CY6:DG6" si="11">IF(CY7="",NA(),CY7)</f>
        <v>59.71</v>
      </c>
      <c r="CZ6" s="35">
        <f t="shared" si="11"/>
        <v>61.34</v>
      </c>
      <c r="DA6" s="35">
        <f t="shared" si="11"/>
        <v>61.19</v>
      </c>
      <c r="DB6" s="35">
        <f t="shared" si="11"/>
        <v>66.42</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72095</v>
      </c>
      <c r="D7" s="37">
        <v>47</v>
      </c>
      <c r="E7" s="37">
        <v>17</v>
      </c>
      <c r="F7" s="37">
        <v>5</v>
      </c>
      <c r="G7" s="37">
        <v>0</v>
      </c>
      <c r="H7" s="37" t="s">
        <v>98</v>
      </c>
      <c r="I7" s="37" t="s">
        <v>99</v>
      </c>
      <c r="J7" s="37" t="s">
        <v>100</v>
      </c>
      <c r="K7" s="37" t="s">
        <v>101</v>
      </c>
      <c r="L7" s="37" t="s">
        <v>102</v>
      </c>
      <c r="M7" s="37" t="s">
        <v>103</v>
      </c>
      <c r="N7" s="38" t="s">
        <v>104</v>
      </c>
      <c r="O7" s="38" t="s">
        <v>105</v>
      </c>
      <c r="P7" s="38">
        <v>0.77</v>
      </c>
      <c r="Q7" s="38">
        <v>100</v>
      </c>
      <c r="R7" s="38">
        <v>2808</v>
      </c>
      <c r="S7" s="38">
        <v>35322</v>
      </c>
      <c r="T7" s="38">
        <v>197.79</v>
      </c>
      <c r="U7" s="38">
        <v>178.58</v>
      </c>
      <c r="V7" s="38">
        <v>268</v>
      </c>
      <c r="W7" s="38">
        <v>1.1000000000000001</v>
      </c>
      <c r="X7" s="38">
        <v>243.64</v>
      </c>
      <c r="Y7" s="38">
        <v>38.29</v>
      </c>
      <c r="Z7" s="38">
        <v>38.700000000000003</v>
      </c>
      <c r="AA7" s="38">
        <v>27.81</v>
      </c>
      <c r="AB7" s="38">
        <v>27.56</v>
      </c>
      <c r="AC7" s="38">
        <v>24.38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8364.68</v>
      </c>
      <c r="BG7" s="38">
        <v>0</v>
      </c>
      <c r="BH7" s="38">
        <v>0</v>
      </c>
      <c r="BI7" s="38">
        <v>0</v>
      </c>
      <c r="BJ7" s="38">
        <v>0</v>
      </c>
      <c r="BK7" s="38">
        <v>1161.05</v>
      </c>
      <c r="BL7" s="38">
        <v>979.89</v>
      </c>
      <c r="BM7" s="38">
        <v>974.93</v>
      </c>
      <c r="BN7" s="38">
        <v>855.8</v>
      </c>
      <c r="BO7" s="38">
        <v>789.46</v>
      </c>
      <c r="BP7" s="38">
        <v>747.76</v>
      </c>
      <c r="BQ7" s="38">
        <v>12.82</v>
      </c>
      <c r="BR7" s="38">
        <v>8.98</v>
      </c>
      <c r="BS7" s="38">
        <v>26.3</v>
      </c>
      <c r="BT7" s="38">
        <v>13.41</v>
      </c>
      <c r="BU7" s="38">
        <v>14.77</v>
      </c>
      <c r="BV7" s="38">
        <v>41.08</v>
      </c>
      <c r="BW7" s="38">
        <v>41.34</v>
      </c>
      <c r="BX7" s="38">
        <v>55.32</v>
      </c>
      <c r="BY7" s="38">
        <v>59.8</v>
      </c>
      <c r="BZ7" s="38">
        <v>57.77</v>
      </c>
      <c r="CA7" s="38">
        <v>59.51</v>
      </c>
      <c r="CB7" s="38">
        <v>1172.24</v>
      </c>
      <c r="CC7" s="38">
        <v>1672.38</v>
      </c>
      <c r="CD7" s="38">
        <v>563.41</v>
      </c>
      <c r="CE7" s="38">
        <v>1099.5</v>
      </c>
      <c r="CF7" s="38">
        <v>1009.65</v>
      </c>
      <c r="CG7" s="38">
        <v>378.08</v>
      </c>
      <c r="CH7" s="38">
        <v>357.49</v>
      </c>
      <c r="CI7" s="38">
        <v>283.17</v>
      </c>
      <c r="CJ7" s="38">
        <v>263.76</v>
      </c>
      <c r="CK7" s="38">
        <v>274.35000000000002</v>
      </c>
      <c r="CL7" s="38">
        <v>261.45999999999998</v>
      </c>
      <c r="CM7" s="38" t="s">
        <v>104</v>
      </c>
      <c r="CN7" s="38" t="s">
        <v>104</v>
      </c>
      <c r="CO7" s="38" t="s">
        <v>104</v>
      </c>
      <c r="CP7" s="38" t="s">
        <v>104</v>
      </c>
      <c r="CQ7" s="38" t="s">
        <v>104</v>
      </c>
      <c r="CR7" s="38">
        <v>44.69</v>
      </c>
      <c r="CS7" s="38">
        <v>44.69</v>
      </c>
      <c r="CT7" s="38">
        <v>60.65</v>
      </c>
      <c r="CU7" s="38">
        <v>51.75</v>
      </c>
      <c r="CV7" s="38">
        <v>50.68</v>
      </c>
      <c r="CW7" s="38">
        <v>52.23</v>
      </c>
      <c r="CX7" s="38">
        <v>54.93</v>
      </c>
      <c r="CY7" s="38">
        <v>59.71</v>
      </c>
      <c r="CZ7" s="38">
        <v>61.34</v>
      </c>
      <c r="DA7" s="38">
        <v>61.19</v>
      </c>
      <c r="DB7" s="38">
        <v>66.42</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但野陽子</cp:lastModifiedBy>
  <cp:lastPrinted>2020-02-04T06:45:52Z</cp:lastPrinted>
  <dcterms:created xsi:type="dcterms:W3CDTF">2019-12-05T05:16:51Z</dcterms:created>
  <dcterms:modified xsi:type="dcterms:W3CDTF">2020-02-04T06:46:12Z</dcterms:modified>
  <cp:category/>
</cp:coreProperties>
</file>