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h300003\Downloads\"/>
    </mc:Choice>
  </mc:AlternateContent>
  <workbookProtection workbookAlgorithmName="SHA-512" workbookHashValue="GjbzqyI8j5UOhG9yOUdu21CpANnkK4Glv+fL6wABd61yIiigTNj0OGiBzU2suyy0Oq738N3rd7nzKWZqJmUuIw==" workbookSaltValue="BokNtgRrzpE3uJQHGJtA4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<sst xmlns="http://schemas.openxmlformats.org/spreadsheetml/2006/main" count="223" uniqueCount="111">
  <si>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</si>
  <si>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</si>
  <si>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</si>
  <si>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</si>
  <si>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</si>
  <si>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</si>
  <si>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</si>
  <si>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</si>
  <si>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</si>
  <si>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</si>
  <si>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</si>
  <si>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</si>
  <si>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</si>
  <si>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</si>
  <si>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</si>
  <si>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</si>
  <si>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</si>
  <si>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</si>
  <si>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</si>
  <si>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</si>
  <si>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</si>
  <si>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</si>
  <si>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</si>
  <si>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</si>
  <si>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</si>
  <si>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</si>
  <si>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</si>
  <si>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</si>
  <si>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</si>
  <si>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</si>
  <si>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</si>
  <si>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</si>
  <si>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</si>
  <si>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</si>
  <si>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</si>
  <si>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</si>
  <si>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</si>
  <si>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</si>
  <si>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</si>
  <si>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</si>
  <si>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</si>
  <si>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</si>
  <si>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</si>
  <si>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</si>
  <si>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</si>
  <si>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</si>
  <si>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</si>
  <si>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</si>
  <si>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</si>
  <si>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</si>
  <si>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</si>
  <si>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</si>
  <si>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</si>
  <si>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</si>
  <si>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</si>
  <si>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</si>
  <si>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</si>
  <si>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</si>
  <si>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</si>
  <si>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</si>
  <si>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</si>
  <si>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</si>
  <si>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</si>
  <si>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</si>
  <si>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</si>
  <si>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</si>
  <si>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</si>
  <si>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</si>
  <si>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</si>
  <si>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</si>
  <si>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</si>
  <si>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</si>
  <si>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</si>
  <si>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</si>
  <si>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</si>
  <si>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</si>
  <si>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</si>
  <si>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</si>
  <si>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</si>
  <si>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</si>
  <si>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</si>
  <si>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</si>
  <si>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</si>
  <si>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</si>
  <si>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</si>
  <si>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</si>
  <si>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</si>
  <si>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</si>
  <si>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</si>
  <si>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</si>
  <si>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</si>
  <si>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</si>
  <si>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</si>
  <si>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</si>
  <si>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</si>
  <si>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</si>
  <si>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</si>
  <si>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</si>
  <si>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</si>
  <si>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</si>
  <si>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</si>
  <si>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</si>
  <si>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</si>
  <si>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</si>
  <si>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</si>
  <si>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</si>
  <si>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</si>
  <si>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</si>
  <si>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収益的支出にたいして不足する分は一般会計からの補助金で補填しているため経常収支比率は100％であり欠損金はありません。
  企業債残高対事業規模比率は類似団体の平均値に比べると高い比率となっていますが、処理区域内の管渠の整備はほぼ終了しているため、比率は下がってきています。
　水洗化率が低いうえに、平成26年度以降は処理場の機械設備等の修繕による経費が増大してきているため汚水処理原価が高くなり、経費回収率が下がっています。
　平成16年に供用開始し、管渠の整備を進めながら接続率の増加についても推進してまいりましたが、水洗化率は類似団体の平均値に比べるとかなり低い比率となっています。
　また、この処理区域には観光地（温泉）を有しているため，景気の変動で有客数が営業収益に大きく影響するため、今後はさらなる下水道への接続推進を図るとともに、使用料の見直しや、処理場の効率的な汚水処理の実施と維持管理経費の節減を図り、経営の平準化に努めてまいります。</t>
    <phoneticPr fontId="4"/>
  </si>
  <si>
    <t>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t>
    <phoneticPr fontId="4"/>
  </si>
  <si>
    <t>　区域内の管渠の整備はほぼ完了しています。
　今後は、健全な下水道事業の運営を継続するために「経営戦略」を策定し、計画的かつ合理的な経営を行うことにより、経営基盤の強化と財政マネジメントの向上を図ります。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</si>
</sst>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16-4C17-8DD1-46FE9E1C00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9A16-4C17-8DD1-46FE9E1C00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47.57</c:v>
                </c:pt>
                <c:pt idx="1">
                  <c:v>51.57</c:v>
                </c:pt>
                <c:pt idx="2">
                  <c:v>39</c:v>
                </c:pt>
                <c:pt idx="3">
                  <c:v>37.43</c:v>
                </c:pt>
                <c:pt idx="4">
                  <c:v>34.43</c:v>
                </c:pt>
              </c:numCache>
            </c:numRef>
          </c:val>
          <c:extLst>
            <c:ext xmlns:c16="http://schemas.microsoft.com/office/drawing/2014/chart" uri="{C3380CC4-5D6E-409C-BE32-E72D297353CC}">
              <c16:uniqueId val="{00000000-616B-415A-B719-D731ECE52A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616B-415A-B719-D731ECE52A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34.270000000000003</c:v>
                </c:pt>
                <c:pt idx="1">
                  <c:v>36</c:v>
                </c:pt>
                <c:pt idx="2">
                  <c:v>35</c:v>
                </c:pt>
                <c:pt idx="3">
                  <c:v>34.619999999999997</c:v>
                </c:pt>
                <c:pt idx="4">
                  <c:v>36.86</c:v>
                </c:pt>
              </c:numCache>
            </c:numRef>
          </c:val>
          <c:extLst>
            <c:ext xmlns:c16="http://schemas.microsoft.com/office/drawing/2014/chart" uri="{C3380CC4-5D6E-409C-BE32-E72D297353CC}">
              <c16:uniqueId val="{00000000-E24D-472C-806E-7C929C3B72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E24D-472C-806E-7C929C3B72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100.48</c:v>
                </c:pt>
                <c:pt idx="1">
                  <c:v>100</c:v>
                </c:pt>
                <c:pt idx="2">
                  <c:v>100</c:v>
                </c:pt>
                <c:pt idx="3">
                  <c:v>100</c:v>
                </c:pt>
                <c:pt idx="4">
                  <c:v>100</c:v>
                </c:pt>
              </c:numCache>
            </c:numRef>
          </c:val>
          <c:extLst>
            <c:ext xmlns:c16="http://schemas.microsoft.com/office/drawing/2014/chart" uri="{C3380CC4-5D6E-409C-BE32-E72D297353CC}">
              <c16:uniqueId val="{00000000-56F5-4305-8C05-F144B9A327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99.91</c:v>
                </c:pt>
                <c:pt idx="4">
                  <c:v>98.03</c:v>
                </c:pt>
              </c:numCache>
            </c:numRef>
          </c:val>
          <c:smooth val="0"/>
          <c:extLst>
            <c:ext xmlns:c16="http://schemas.microsoft.com/office/drawing/2014/chart" uri="{C3380CC4-5D6E-409C-BE32-E72D297353CC}">
              <c16:uniqueId val="{00000001-56F5-4305-8C05-F144B9A327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30.73</c:v>
                </c:pt>
                <c:pt idx="1">
                  <c:v>33.69</c:v>
                </c:pt>
                <c:pt idx="2">
                  <c:v>36.4</c:v>
                </c:pt>
                <c:pt idx="3">
                  <c:v>39.03</c:v>
                </c:pt>
                <c:pt idx="4">
                  <c:v>41.7</c:v>
                </c:pt>
              </c:numCache>
            </c:numRef>
          </c:val>
          <c:extLst>
            <c:ext xmlns:c16="http://schemas.microsoft.com/office/drawing/2014/chart" uri="{C3380CC4-5D6E-409C-BE32-E72D297353CC}">
              <c16:uniqueId val="{00000000-D94D-41D0-9666-09796BE52D0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14.76</c:v>
                </c:pt>
                <c:pt idx="4">
                  <c:v>15.02</c:v>
                </c:pt>
              </c:numCache>
            </c:numRef>
          </c:val>
          <c:smooth val="0"/>
          <c:extLst>
            <c:ext xmlns:c16="http://schemas.microsoft.com/office/drawing/2014/chart" uri="{C3380CC4-5D6E-409C-BE32-E72D297353CC}">
              <c16:uniqueId val="{00000001-D94D-41D0-9666-09796BE52D0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A8-4D18-A609-BFE0C101CA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DA8-4D18-A609-BFE0C101CA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C6-47E2-A995-69195E036C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148.76</c:v>
                </c:pt>
                <c:pt idx="4">
                  <c:v>179.15</c:v>
                </c:pt>
              </c:numCache>
            </c:numRef>
          </c:val>
          <c:smooth val="0"/>
          <c:extLst>
            <c:ext xmlns:c16="http://schemas.microsoft.com/office/drawing/2014/chart" uri="{C3380CC4-5D6E-409C-BE32-E72D297353CC}">
              <c16:uniqueId val="{00000001-D5C6-47E2-A995-69195E036C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1065.18</c:v>
                </c:pt>
                <c:pt idx="1">
                  <c:v>1084.82</c:v>
                </c:pt>
                <c:pt idx="2">
                  <c:v>1002.94</c:v>
                </c:pt>
                <c:pt idx="3">
                  <c:v>921.53</c:v>
                </c:pt>
                <c:pt idx="4">
                  <c:v>939.55</c:v>
                </c:pt>
              </c:numCache>
            </c:numRef>
          </c:val>
          <c:extLst>
            <c:ext xmlns:c16="http://schemas.microsoft.com/office/drawing/2014/chart" uri="{C3380CC4-5D6E-409C-BE32-E72D297353CC}">
              <c16:uniqueId val="{00000000-474F-4576-BA53-A1E0470E53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129.05000000000001</c:v>
                </c:pt>
                <c:pt idx="4">
                  <c:v>131.47999999999999</c:v>
                </c:pt>
              </c:numCache>
            </c:numRef>
          </c:val>
          <c:smooth val="0"/>
          <c:extLst>
            <c:ext xmlns:c16="http://schemas.microsoft.com/office/drawing/2014/chart" uri="{C3380CC4-5D6E-409C-BE32-E72D297353CC}">
              <c16:uniqueId val="{00000001-474F-4576-BA53-A1E0470E53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4425.96</c:v>
                </c:pt>
                <c:pt idx="1">
                  <c:v>3715.26</c:v>
                </c:pt>
                <c:pt idx="2">
                  <c:v>3957.84</c:v>
                </c:pt>
                <c:pt idx="3">
                  <c:v>3171.78</c:v>
                </c:pt>
                <c:pt idx="4">
                  <c:v>3090.96</c:v>
                </c:pt>
              </c:numCache>
            </c:numRef>
          </c:val>
          <c:extLst>
            <c:ext xmlns:c16="http://schemas.microsoft.com/office/drawing/2014/chart" uri="{C3380CC4-5D6E-409C-BE32-E72D297353CC}">
              <c16:uniqueId val="{00000000-4ECB-418A-8E66-C7B036C864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4ECB-418A-8E66-C7B036C864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33.93</c:v>
                </c:pt>
                <c:pt idx="1">
                  <c:v>35.72</c:v>
                </c:pt>
                <c:pt idx="2">
                  <c:v>34.340000000000003</c:v>
                </c:pt>
                <c:pt idx="3">
                  <c:v>39.22</c:v>
                </c:pt>
                <c:pt idx="4">
                  <c:v>26.52</c:v>
                </c:pt>
              </c:numCache>
            </c:numRef>
          </c:val>
          <c:extLst>
            <c:ext xmlns:c16="http://schemas.microsoft.com/office/drawing/2014/chart" uri="{C3380CC4-5D6E-409C-BE32-E72D297353CC}">
              <c16:uniqueId val="{00000000-E75B-41A9-9D2E-950ECAD5D1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E75B-41A9-9D2E-950ECAD5D1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356.75</c:v>
                </c:pt>
                <c:pt idx="1">
                  <c:v>338.79</c:v>
                </c:pt>
                <c:pt idx="2">
                  <c:v>353.14</c:v>
                </c:pt>
                <c:pt idx="3">
                  <c:v>310.05</c:v>
                </c:pt>
                <c:pt idx="4">
                  <c:v>457.39</c:v>
                </c:pt>
              </c:numCache>
            </c:numRef>
          </c:val>
          <c:extLst>
            <c:ext xmlns:c16="http://schemas.microsoft.com/office/drawing/2014/chart" uri="{C3380CC4-5D6E-409C-BE32-E72D297353CC}">
              <c16:uniqueId val="{00000000-AA9B-45D9-8714-EDAF1EC065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AA9B-45D9-8714-EDAF1EC065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I5" sqref="BI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二本松市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55052</v>
      </c>
      <c r="AM8" s="50"/>
      <c r="AN8" s="50"/>
      <c r="AO8" s="50"/>
      <c r="AP8" s="50"/>
      <c r="AQ8" s="50"/>
      <c r="AR8" s="50"/>
      <c r="AS8" s="50"/>
      <c r="AT8" s="45">
        <f>データ!T6</f>
        <v>344.42</v>
      </c>
      <c r="AU8" s="45"/>
      <c r="AV8" s="45"/>
      <c r="AW8" s="45"/>
      <c r="AX8" s="45"/>
      <c r="AY8" s="45"/>
      <c r="AZ8" s="45"/>
      <c r="BA8" s="45"/>
      <c r="BB8" s="45">
        <f>データ!U6</f>
        <v>159.84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66.67</v>
      </c>
      <c r="J10" s="45"/>
      <c r="K10" s="45"/>
      <c r="L10" s="45"/>
      <c r="M10" s="45"/>
      <c r="N10" s="45"/>
      <c r="O10" s="45"/>
      <c r="P10" s="45">
        <f>データ!P6</f>
        <v>0.74</v>
      </c>
      <c r="Q10" s="45"/>
      <c r="R10" s="45"/>
      <c r="S10" s="45"/>
      <c r="T10" s="45"/>
      <c r="U10" s="45"/>
      <c r="V10" s="45"/>
      <c r="W10" s="45">
        <f>データ!Q6</f>
        <v>107.02</v>
      </c>
      <c r="X10" s="45"/>
      <c r="Y10" s="45"/>
      <c r="Z10" s="45"/>
      <c r="AA10" s="45"/>
      <c r="AB10" s="45"/>
      <c r="AC10" s="45"/>
      <c r="AD10" s="50">
        <f>データ!R6</f>
        <v>2052</v>
      </c>
      <c r="AE10" s="50"/>
      <c r="AF10" s="50"/>
      <c r="AG10" s="50"/>
      <c r="AH10" s="50"/>
      <c r="AI10" s="50"/>
      <c r="AJ10" s="50"/>
      <c r="AK10" s="2"/>
      <c r="AL10" s="50">
        <f>データ!V6</f>
        <v>407</v>
      </c>
      <c r="AM10" s="50"/>
      <c r="AN10" s="50"/>
      <c r="AO10" s="50"/>
      <c r="AP10" s="50"/>
      <c r="AQ10" s="50"/>
      <c r="AR10" s="50"/>
      <c r="AS10" s="50"/>
      <c r="AT10" s="45">
        <f>データ!W6</f>
        <v>0.34</v>
      </c>
      <c r="AU10" s="45"/>
      <c r="AV10" s="45"/>
      <c r="AW10" s="45"/>
      <c r="AX10" s="45"/>
      <c r="AY10" s="45"/>
      <c r="AZ10" s="45"/>
      <c r="BA10" s="45"/>
      <c r="BB10" s="45">
        <f>データ!X6</f>
        <v>1197.06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7k2rDudl9i80MYFUeEPMA9AsIof/o+lM+KYTg0HKksRoeFf95Zlf8aURx/S0XXrFWCngVk7rKMVl5EGKfYifiA==" saltValue="pDNNA5p2X7YlzQXB6bcy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72109</v>
      </c>
      <c r="D6" s="33">
        <f t="shared" si="3"/>
        <v>46</v>
      </c>
      <c r="E6" s="33">
        <f t="shared" si="3"/>
        <v>17</v>
      </c>
      <c r="F6" s="33">
        <f t="shared" si="3"/>
        <v>4</v>
      </c>
      <c r="G6" s="33">
        <f t="shared" si="3"/>
        <v>0</v>
      </c>
      <c r="H6" s="33" t="str">
        <f t="shared" si="3"/>
        <v>福島県　二本松市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66.67</v>
      </c>
      <c r="P6" s="34">
        <f t="shared" si="3"/>
        <v>0.74</v>
      </c>
      <c r="Q6" s="34">
        <f t="shared" si="3"/>
        <v>107.02</v>
      </c>
      <c r="R6" s="34">
        <f t="shared" si="3"/>
        <v>2052</v>
      </c>
      <c r="S6" s="34">
        <f t="shared" si="3"/>
        <v>55052</v>
      </c>
      <c r="T6" s="34">
        <f t="shared" si="3"/>
        <v>344.42</v>
      </c>
      <c r="U6" s="34">
        <f t="shared" si="3"/>
        <v>159.84</v>
      </c>
      <c r="V6" s="34">
        <f t="shared" si="3"/>
        <v>407</v>
      </c>
      <c r="W6" s="34">
        <f t="shared" si="3"/>
        <v>0.34</v>
      </c>
      <c r="X6" s="34">
        <f t="shared" si="3"/>
        <v>1197.06</v>
      </c>
      <c r="Y6" s="35">
        <f>IF(Y7="",NA(),Y7)</f>
        <v>100.48</v>
      </c>
      <c r="Z6" s="35">
        <f t="shared" ref="Z6:AH6" si="4">IF(Z7="",NA(),Z7)</f>
        <v>100</v>
      </c>
      <c r="AA6" s="35">
        <f t="shared" si="4"/>
        <v>100</v>
      </c>
      <c r="AB6" s="35">
        <f t="shared" si="4"/>
        <v>100</v>
      </c>
      <c r="AC6" s="35">
        <f t="shared" si="4"/>
        <v>100</v>
      </c>
      <c r="AD6" s="35">
        <f t="shared" si="4"/>
        <v>96.83</v>
      </c>
      <c r="AE6" s="35">
        <f t="shared" si="4"/>
        <v>98.32</v>
      </c>
      <c r="AF6" s="35">
        <f t="shared" si="4"/>
        <v>98.04</v>
      </c>
      <c r="AG6" s="35">
        <f t="shared" si="4"/>
        <v>99.91</v>
      </c>
      <c r="AH6" s="35">
        <f t="shared" si="4"/>
        <v>98.03</v>
      </c>
      <c r="AI6" s="34" t="str">
        <f>IF(AI7="","",IF(AI7="-","【-】","【"&amp;SUBSTITUTE(TEXT(AI7,"#,##0.00"),"-","△")&amp;"】"))</f>
        <v>【101.92】</v>
      </c>
      <c r="AJ6" s="34">
        <f>IF(AJ7="",NA(),AJ7)</f>
        <v>0</v>
      </c>
      <c r="AK6" s="34">
        <f t="shared" ref="AK6:AS6" si="5">IF(AK7="",NA(),AK7)</f>
        <v>0</v>
      </c>
      <c r="AL6" s="34">
        <f t="shared" si="5"/>
        <v>0</v>
      </c>
      <c r="AM6" s="34">
        <f t="shared" si="5"/>
        <v>0</v>
      </c>
      <c r="AN6" s="34">
        <f t="shared" si="5"/>
        <v>0</v>
      </c>
      <c r="AO6" s="35">
        <f t="shared" si="5"/>
        <v>172.52</v>
      </c>
      <c r="AP6" s="35">
        <f t="shared" si="5"/>
        <v>201.29</v>
      </c>
      <c r="AQ6" s="35">
        <f t="shared" si="5"/>
        <v>208.1</v>
      </c>
      <c r="AR6" s="35">
        <f t="shared" si="5"/>
        <v>148.76</v>
      </c>
      <c r="AS6" s="35">
        <f t="shared" si="5"/>
        <v>179.15</v>
      </c>
      <c r="AT6" s="34" t="str">
        <f>IF(AT7="","",IF(AT7="-","【-】","【"&amp;SUBSTITUTE(TEXT(AT7,"#,##0.00"),"-","△")&amp;"】"))</f>
        <v>【88.06】</v>
      </c>
      <c r="AU6" s="35">
        <f>IF(AU7="",NA(),AU7)</f>
        <v>1065.18</v>
      </c>
      <c r="AV6" s="35">
        <f t="shared" ref="AV6:BD6" si="6">IF(AV7="",NA(),AV7)</f>
        <v>1084.82</v>
      </c>
      <c r="AW6" s="35">
        <f t="shared" si="6"/>
        <v>1002.94</v>
      </c>
      <c r="AX6" s="35">
        <f t="shared" si="6"/>
        <v>921.53</v>
      </c>
      <c r="AY6" s="35">
        <f t="shared" si="6"/>
        <v>939.55</v>
      </c>
      <c r="AZ6" s="35">
        <f t="shared" si="6"/>
        <v>69.430000000000007</v>
      </c>
      <c r="BA6" s="35">
        <f t="shared" si="6"/>
        <v>81.19</v>
      </c>
      <c r="BB6" s="35">
        <f t="shared" si="6"/>
        <v>75.290000000000006</v>
      </c>
      <c r="BC6" s="35">
        <f t="shared" si="6"/>
        <v>129.05000000000001</v>
      </c>
      <c r="BD6" s="35">
        <f t="shared" si="6"/>
        <v>131.47999999999999</v>
      </c>
      <c r="BE6" s="34" t="str">
        <f>IF(BE7="","",IF(BE7="-","【-】","【"&amp;SUBSTITUTE(TEXT(BE7,"#,##0.00"),"-","△")&amp;"】"))</f>
        <v>【54.23】</v>
      </c>
      <c r="BF6" s="35">
        <f>IF(BF7="",NA(),BF7)</f>
        <v>4425.96</v>
      </c>
      <c r="BG6" s="35">
        <f t="shared" ref="BG6:BO6" si="7">IF(BG7="",NA(),BG7)</f>
        <v>3715.26</v>
      </c>
      <c r="BH6" s="35">
        <f t="shared" si="7"/>
        <v>3957.84</v>
      </c>
      <c r="BI6" s="35">
        <f t="shared" si="7"/>
        <v>3171.78</v>
      </c>
      <c r="BJ6" s="35">
        <f t="shared" si="7"/>
        <v>3090.96</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33.93</v>
      </c>
      <c r="BR6" s="35">
        <f t="shared" ref="BR6:BZ6" si="8">IF(BR7="",NA(),BR7)</f>
        <v>35.72</v>
      </c>
      <c r="BS6" s="35">
        <f t="shared" si="8"/>
        <v>34.340000000000003</v>
      </c>
      <c r="BT6" s="35">
        <f t="shared" si="8"/>
        <v>39.22</v>
      </c>
      <c r="BU6" s="35">
        <f t="shared" si="8"/>
        <v>26.52</v>
      </c>
      <c r="BV6" s="35">
        <f t="shared" si="8"/>
        <v>50.54</v>
      </c>
      <c r="BW6" s="35">
        <f t="shared" si="8"/>
        <v>49.22</v>
      </c>
      <c r="BX6" s="35">
        <f t="shared" si="8"/>
        <v>53.7</v>
      </c>
      <c r="BY6" s="35">
        <f t="shared" si="8"/>
        <v>61.54</v>
      </c>
      <c r="BZ6" s="35">
        <f t="shared" si="8"/>
        <v>63.97</v>
      </c>
      <c r="CA6" s="34" t="str">
        <f>IF(CA7="","",IF(CA7="-","【-】","【"&amp;SUBSTITUTE(TEXT(CA7,"#,##0.00"),"-","△")&amp;"】"))</f>
        <v>【74.48】</v>
      </c>
      <c r="CB6" s="35">
        <f>IF(CB7="",NA(),CB7)</f>
        <v>356.75</v>
      </c>
      <c r="CC6" s="35">
        <f t="shared" ref="CC6:CK6" si="9">IF(CC7="",NA(),CC7)</f>
        <v>338.79</v>
      </c>
      <c r="CD6" s="35">
        <f t="shared" si="9"/>
        <v>353.14</v>
      </c>
      <c r="CE6" s="35">
        <f t="shared" si="9"/>
        <v>310.05</v>
      </c>
      <c r="CF6" s="35">
        <f t="shared" si="9"/>
        <v>457.39</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47.57</v>
      </c>
      <c r="CN6" s="35">
        <f t="shared" ref="CN6:CV6" si="10">IF(CN7="",NA(),CN7)</f>
        <v>51.57</v>
      </c>
      <c r="CO6" s="35">
        <f t="shared" si="10"/>
        <v>39</v>
      </c>
      <c r="CP6" s="35">
        <f t="shared" si="10"/>
        <v>37.43</v>
      </c>
      <c r="CQ6" s="35">
        <f t="shared" si="10"/>
        <v>34.43</v>
      </c>
      <c r="CR6" s="35">
        <f t="shared" si="10"/>
        <v>34.74</v>
      </c>
      <c r="CS6" s="35">
        <f t="shared" si="10"/>
        <v>36.65</v>
      </c>
      <c r="CT6" s="35">
        <f t="shared" si="10"/>
        <v>37.72</v>
      </c>
      <c r="CU6" s="35">
        <f t="shared" si="10"/>
        <v>37.08</v>
      </c>
      <c r="CV6" s="35">
        <f t="shared" si="10"/>
        <v>37.46</v>
      </c>
      <c r="CW6" s="34" t="str">
        <f>IF(CW7="","",IF(CW7="-","【-】","【"&amp;SUBSTITUTE(TEXT(CW7,"#,##0.00"),"-","△")&amp;"】"))</f>
        <v>【42.82】</v>
      </c>
      <c r="CX6" s="35">
        <f>IF(CX7="",NA(),CX7)</f>
        <v>34.270000000000003</v>
      </c>
      <c r="CY6" s="35">
        <f t="shared" ref="CY6:DG6" si="11">IF(CY7="",NA(),CY7)</f>
        <v>36</v>
      </c>
      <c r="CZ6" s="35">
        <f t="shared" si="11"/>
        <v>35</v>
      </c>
      <c r="DA6" s="35">
        <f t="shared" si="11"/>
        <v>34.619999999999997</v>
      </c>
      <c r="DB6" s="35">
        <f t="shared" si="11"/>
        <v>36.86</v>
      </c>
      <c r="DC6" s="35">
        <f t="shared" si="11"/>
        <v>70.14</v>
      </c>
      <c r="DD6" s="35">
        <f t="shared" si="11"/>
        <v>68.83</v>
      </c>
      <c r="DE6" s="35">
        <f t="shared" si="11"/>
        <v>68.459999999999994</v>
      </c>
      <c r="DF6" s="35">
        <f t="shared" si="11"/>
        <v>67.22</v>
      </c>
      <c r="DG6" s="35">
        <f t="shared" si="11"/>
        <v>67.459999999999994</v>
      </c>
      <c r="DH6" s="34" t="str">
        <f>IF(DH7="","",IF(DH7="-","【-】","【"&amp;SUBSTITUTE(TEXT(DH7,"#,##0.00"),"-","△")&amp;"】"))</f>
        <v>【83.36】</v>
      </c>
      <c r="DI6" s="35">
        <f>IF(DI7="",NA(),DI7)</f>
        <v>30.73</v>
      </c>
      <c r="DJ6" s="35">
        <f t="shared" ref="DJ6:DR6" si="12">IF(DJ7="",NA(),DJ7)</f>
        <v>33.69</v>
      </c>
      <c r="DK6" s="35">
        <f t="shared" si="12"/>
        <v>36.4</v>
      </c>
      <c r="DL6" s="35">
        <f t="shared" si="12"/>
        <v>39.03</v>
      </c>
      <c r="DM6" s="35">
        <f t="shared" si="12"/>
        <v>41.7</v>
      </c>
      <c r="DN6" s="35">
        <f t="shared" si="12"/>
        <v>14.53</v>
      </c>
      <c r="DO6" s="35">
        <f t="shared" si="12"/>
        <v>17.72</v>
      </c>
      <c r="DP6" s="35">
        <f t="shared" si="12"/>
        <v>18.920000000000002</v>
      </c>
      <c r="DQ6" s="35">
        <f t="shared" si="12"/>
        <v>14.76</v>
      </c>
      <c r="DR6" s="35">
        <f t="shared" si="12"/>
        <v>15.02</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8" s="36" customFormat="1" x14ac:dyDescent="0.15">
      <c r="A7" s="28"/>
      <c r="B7" s="37">
        <v>2018</v>
      </c>
      <c r="C7" s="37">
        <v>72109</v>
      </c>
      <c r="D7" s="37">
        <v>46</v>
      </c>
      <c r="E7" s="37">
        <v>17</v>
      </c>
      <c r="F7" s="37">
        <v>4</v>
      </c>
      <c r="G7" s="37">
        <v>0</v>
      </c>
      <c r="H7" s="37" t="s">
        <v>96</v>
      </c>
      <c r="I7" s="37" t="s">
        <v>97</v>
      </c>
      <c r="J7" s="37" t="s">
        <v>98</v>
      </c>
      <c r="K7" s="37" t="s">
        <v>99</v>
      </c>
      <c r="L7" s="37" t="s">
        <v>100</v>
      </c>
      <c r="M7" s="37" t="s">
        <v>101</v>
      </c>
      <c r="N7" s="38" t="s">
        <v>102</v>
      </c>
      <c r="O7" s="38">
        <v>66.67</v>
      </c>
      <c r="P7" s="38">
        <v>0.74</v>
      </c>
      <c r="Q7" s="38">
        <v>107.02</v>
      </c>
      <c r="R7" s="38">
        <v>2052</v>
      </c>
      <c r="S7" s="38">
        <v>55052</v>
      </c>
      <c r="T7" s="38">
        <v>344.42</v>
      </c>
      <c r="U7" s="38">
        <v>159.84</v>
      </c>
      <c r="V7" s="38">
        <v>407</v>
      </c>
      <c r="W7" s="38">
        <v>0.34</v>
      </c>
      <c r="X7" s="38">
        <v>1197.06</v>
      </c>
      <c r="Y7" s="38">
        <v>100.48</v>
      </c>
      <c r="Z7" s="38">
        <v>100</v>
      </c>
      <c r="AA7" s="38">
        <v>100</v>
      </c>
      <c r="AB7" s="38">
        <v>100</v>
      </c>
      <c r="AC7" s="38">
        <v>100</v>
      </c>
      <c r="AD7" s="38">
        <v>96.83</v>
      </c>
      <c r="AE7" s="38">
        <v>98.32</v>
      </c>
      <c r="AF7" s="38">
        <v>98.04</v>
      </c>
      <c r="AG7" s="38">
        <v>99.91</v>
      </c>
      <c r="AH7" s="38">
        <v>98.03</v>
      </c>
      <c r="AI7" s="38">
        <v>101.92</v>
      </c>
      <c r="AJ7" s="38">
        <v>0</v>
      </c>
      <c r="AK7" s="38">
        <v>0</v>
      </c>
      <c r="AL7" s="38">
        <v>0</v>
      </c>
      <c r="AM7" s="38">
        <v>0</v>
      </c>
      <c r="AN7" s="38">
        <v>0</v>
      </c>
      <c r="AO7" s="38">
        <v>172.52</v>
      </c>
      <c r="AP7" s="38">
        <v>201.29</v>
      </c>
      <c r="AQ7" s="38">
        <v>208.1</v>
      </c>
      <c r="AR7" s="38">
        <v>148.76</v>
      </c>
      <c r="AS7" s="38">
        <v>179.15</v>
      </c>
      <c r="AT7" s="38">
        <v>88.06</v>
      </c>
      <c r="AU7" s="38">
        <v>1065.18</v>
      </c>
      <c r="AV7" s="38">
        <v>1084.82</v>
      </c>
      <c r="AW7" s="38">
        <v>1002.94</v>
      </c>
      <c r="AX7" s="38">
        <v>921.53</v>
      </c>
      <c r="AY7" s="38">
        <v>939.55</v>
      </c>
      <c r="AZ7" s="38">
        <v>69.430000000000007</v>
      </c>
      <c r="BA7" s="38">
        <v>81.19</v>
      </c>
      <c r="BB7" s="38">
        <v>75.290000000000006</v>
      </c>
      <c r="BC7" s="38">
        <v>129.05000000000001</v>
      </c>
      <c r="BD7" s="38">
        <v>131.47999999999999</v>
      </c>
      <c r="BE7" s="38">
        <v>54.23</v>
      </c>
      <c r="BF7" s="38">
        <v>4425.96</v>
      </c>
      <c r="BG7" s="38">
        <v>3715.26</v>
      </c>
      <c r="BH7" s="38">
        <v>3957.84</v>
      </c>
      <c r="BI7" s="38">
        <v>3171.78</v>
      </c>
      <c r="BJ7" s="38">
        <v>3090.96</v>
      </c>
      <c r="BK7" s="38">
        <v>1671.86</v>
      </c>
      <c r="BL7" s="38">
        <v>1673.47</v>
      </c>
      <c r="BM7" s="38">
        <v>1592.72</v>
      </c>
      <c r="BN7" s="38">
        <v>1223.96</v>
      </c>
      <c r="BO7" s="38">
        <v>1269.1500000000001</v>
      </c>
      <c r="BP7" s="38">
        <v>1209.4000000000001</v>
      </c>
      <c r="BQ7" s="38">
        <v>33.93</v>
      </c>
      <c r="BR7" s="38">
        <v>35.72</v>
      </c>
      <c r="BS7" s="38">
        <v>34.340000000000003</v>
      </c>
      <c r="BT7" s="38">
        <v>39.22</v>
      </c>
      <c r="BU7" s="38">
        <v>26.52</v>
      </c>
      <c r="BV7" s="38">
        <v>50.54</v>
      </c>
      <c r="BW7" s="38">
        <v>49.22</v>
      </c>
      <c r="BX7" s="38">
        <v>53.7</v>
      </c>
      <c r="BY7" s="38">
        <v>61.54</v>
      </c>
      <c r="BZ7" s="38">
        <v>63.97</v>
      </c>
      <c r="CA7" s="38">
        <v>74.48</v>
      </c>
      <c r="CB7" s="38">
        <v>356.75</v>
      </c>
      <c r="CC7" s="38">
        <v>338.79</v>
      </c>
      <c r="CD7" s="38">
        <v>353.14</v>
      </c>
      <c r="CE7" s="38">
        <v>310.05</v>
      </c>
      <c r="CF7" s="38">
        <v>457.39</v>
      </c>
      <c r="CG7" s="38">
        <v>320.36</v>
      </c>
      <c r="CH7" s="38">
        <v>332.02</v>
      </c>
      <c r="CI7" s="38">
        <v>300.35000000000002</v>
      </c>
      <c r="CJ7" s="38">
        <v>267.86</v>
      </c>
      <c r="CK7" s="38">
        <v>256.82</v>
      </c>
      <c r="CL7" s="38">
        <v>219.46</v>
      </c>
      <c r="CM7" s="38">
        <v>47.57</v>
      </c>
      <c r="CN7" s="38">
        <v>51.57</v>
      </c>
      <c r="CO7" s="38">
        <v>39</v>
      </c>
      <c r="CP7" s="38">
        <v>37.43</v>
      </c>
      <c r="CQ7" s="38">
        <v>34.43</v>
      </c>
      <c r="CR7" s="38">
        <v>34.74</v>
      </c>
      <c r="CS7" s="38">
        <v>36.65</v>
      </c>
      <c r="CT7" s="38">
        <v>37.72</v>
      </c>
      <c r="CU7" s="38">
        <v>37.08</v>
      </c>
      <c r="CV7" s="38">
        <v>37.46</v>
      </c>
      <c r="CW7" s="38">
        <v>42.82</v>
      </c>
      <c r="CX7" s="38">
        <v>34.270000000000003</v>
      </c>
      <c r="CY7" s="38">
        <v>36</v>
      </c>
      <c r="CZ7" s="38">
        <v>35</v>
      </c>
      <c r="DA7" s="38">
        <v>34.619999999999997</v>
      </c>
      <c r="DB7" s="38">
        <v>36.86</v>
      </c>
      <c r="DC7" s="38">
        <v>70.14</v>
      </c>
      <c r="DD7" s="38">
        <v>68.83</v>
      </c>
      <c r="DE7" s="38">
        <v>68.459999999999994</v>
      </c>
      <c r="DF7" s="38">
        <v>67.22</v>
      </c>
      <c r="DG7" s="38">
        <v>67.459999999999994</v>
      </c>
      <c r="DH7" s="38">
        <v>83.36</v>
      </c>
      <c r="DI7" s="38">
        <v>30.73</v>
      </c>
      <c r="DJ7" s="38">
        <v>33.69</v>
      </c>
      <c r="DK7" s="38">
        <v>36.4</v>
      </c>
      <c r="DL7" s="38">
        <v>39.03</v>
      </c>
      <c r="DM7" s="38">
        <v>41.7</v>
      </c>
      <c r="DN7" s="38">
        <v>14.53</v>
      </c>
      <c r="DO7" s="38">
        <v>17.72</v>
      </c>
      <c r="DP7" s="38">
        <v>18.920000000000002</v>
      </c>
      <c r="DQ7" s="38">
        <v>14.76</v>
      </c>
      <c r="DR7" s="38">
        <v>15.02</v>
      </c>
      <c r="DS7" s="38">
        <v>24.88</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0.08</v>
      </c>
      <c r="EK7" s="38">
        <v>0.26</v>
      </c>
      <c r="EL7" s="38">
        <v>0.13</v>
      </c>
      <c r="EM7" s="38">
        <v>0.13</v>
      </c>
      <c r="EN7" s="38">
        <v>0.09</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nihonmatsu</cp:lastModifiedBy>
  <cp:lastPrinted>2020-01-27T04:01:28Z</cp:lastPrinted>
  <dcterms:created xsi:type="dcterms:W3CDTF">2019-12-05T04:48:58Z</dcterms:created>
  <dcterms:modified xsi:type="dcterms:W3CDTF">2020-01-27T04:01:33Z</dcterms:modified>
  <cp:category/>
</cp:coreProperties>
</file>