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0年度(R1年度照会)\回答\"/>
    </mc:Choice>
  </mc:AlternateContent>
  <workbookProtection workbookAlgorithmName="SHA-512" workbookHashValue="mfXXJWUdMXUdzNN9PL81aienu+UqOHfTiNs0p6+NcWnwlYQhnDG7E3FcGY2SGSAEb0JntRk75K7vZGKj601GWA==" workbookSaltValue="ejo7uJxeGlWPz11NG7OE1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<sst xmlns="http://schemas.openxmlformats.org/spreadsheetml/2006/main" count="225" uniqueCount="113">
  <si>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</si>
  <si>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</si>
  <si>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</si>
  <si>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</si>
  <si>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</si>
  <si>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</si>
  <si>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</si>
  <si>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</si>
  <si>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</si>
  <si>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</si>
  <si>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</si>
  <si>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</si>
  <si>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</si>
  <si>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</si>
  <si>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</si>
  <si>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</si>
  <si>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</si>
  <si>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</si>
  <si>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</si>
  <si>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</si>
  <si>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</si>
  <si>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</si>
  <si>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</si>
  <si>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</si>
  <si>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</si>
  <si>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</si>
  <si>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</si>
  <si>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</si>
  <si>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</si>
  <si>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</si>
  <si>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</si>
  <si>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</si>
  <si>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</si>
  <si>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</si>
  <si>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</si>
  <si>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</si>
  <si>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</si>
  <si>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</si>
  <si>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</si>
  <si>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</si>
  <si>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</si>
  <si>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</si>
  <si>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</si>
  <si>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</si>
  <si>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</si>
  <si>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</si>
  <si>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</si>
  <si>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</si>
  <si>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</si>
  <si>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</si>
  <si>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</si>
  <si>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</si>
  <si>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</si>
  <si>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</si>
  <si>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</si>
  <si>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</si>
  <si>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</si>
  <si>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</si>
  <si>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</si>
  <si>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</si>
  <si>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</si>
  <si>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</si>
  <si>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</si>
  <si>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</si>
  <si>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</si>
  <si>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</si>
  <si>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</si>
  <si>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</si>
  <si>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</si>
  <si>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</si>
  <si>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</si>
  <si>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</si>
  <si>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</si>
  <si>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</si>
  <si>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</si>
  <si>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</si>
  <si>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</si>
  <si>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</si>
  <si>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</si>
  <si>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</si>
  <si>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</si>
  <si>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</si>
  <si>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</si>
  <si>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</si>
  <si>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</si>
  <si>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</si>
  <si>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</si>
  <si>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</si>
  <si>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</si>
  <si>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</si>
  <si>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</si>
  <si>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</si>
  <si>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</si>
  <si>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</si>
  <si>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</si>
  <si>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</si>
  <si>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</si>
  <si>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</si>
  <si>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</si>
  <si>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</si>
  <si>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</si>
  <si>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</si>
  <si>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</si>
  <si>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</si>
  <si>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</si>
  <si>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</si>
  <si>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</si>
  <si>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</si>
  <si>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</si>
  <si>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</si>
  <si>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では、初期に整備した施設が昭和50年代のものであるため、法定耐用年数を超えた老朽化施設が増加している。上水道のような石綿管等の強度の低い管は使用していないものの、耐震化を含めた更新に向けての検討が必要となっている。地区によっては、給水人口が大幅に減少しているところも多く、更新には将来予測や省エネなど最新の情報をもとに施設の再構築やダウンサイジング等を検討していく必要がある。
　今後は、老朽化対策のリスク評価、優先順位、投資可能額の設定などを調査し、該当施設を選定しながら、計画的かつ集中的に行っていく検討が必要である。
　平成30年度からは漏水が多発する奥川地区を中心に老朽管更新事業に着手している。</t>
    <phoneticPr fontId="4"/>
  </si>
  <si>
    <t>　上水道同様に収入の減少傾向及び支出の増加傾向から経営戦略による中長期的事業運営をもとに将来的には水道料金の見直しが必要になってくる。簡易水道では、上水道より経営状況が格段に悪く、大幅な見直しが想定されるところであるが、地域間の格差が生じてしまうことから、本町での町営施設では水道料金を同一単価としているため、料金の見直しは難しい課題である。
　今後、上水道と同様に健全な経営状態の確保と中長期的な事業継続を目的に、老朽化対策、ダウンサイジング、投資可能額と対策優先順位などを検討するため、アセットマネジメント計画や水道ビジョンを策定し、計画的かつ効率的に事業を推進していく必要がある。
　また、健全な経営状態を目指し財務管理の明確化を図るため、令和2年度から地方公営企業法を適用する。</t>
    <rPh sb="323" eb="325">
      <t>レイワ</t>
    </rPh>
    <phoneticPr fontId="4"/>
  </si>
  <si>
    <t>　簡易水道等事業は、平成12年までに7つの簡易水道と3つの飲料水供給施設の事業を完了し、供用開始している。どの施設も普及率は95％前後であり、高水準となっている。
　収益的収支比率は、平成30年度末で約65％となり昨年度より微減となったものの、過去5年間でみるとほぼ例年並みである。簡易水道等事業でも水道事業同様に水道管の老朽化が進行しており、平成30年度から地方債を充当し老朽管更新事業に着手している。そのため、今後は地方債の借入が進み、各種数値が悪化する見込みである。また、本事業の施設は昭和50年代に整備したものもあり全体的に老朽化が著しいため、継続的に老朽管等更新事業を実施していくものの漏水箇所の増加等により、今後は悪化する見込みであり、依然厳しい経営が求められている。
　本事業における簡易水道は、山間部で集落が散在しているため給水人口が少ない割に管路延長が長く、高低差も大きいため、ポンプ等の加圧や揚水関連施設、減圧施設等が必要で施設整備費が割高になる傾向がある一方で、人口減少に伴い料金収入も減少しており収支ギャップの改善が今後の喫緊の課題である。</t>
    <rPh sb="112" eb="114">
      <t>ビゲン</t>
    </rPh>
    <rPh sb="122" eb="124">
      <t>カコ</t>
    </rPh>
    <rPh sb="125" eb="127">
      <t>ネンカン</t>
    </rPh>
    <rPh sb="133" eb="135">
      <t>レイネン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</si>
</sst>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0.15</c:v>
                </c:pt>
                <c:pt idx="1">
                  <c:v>0</c:v>
                </c:pt>
                <c:pt idx="2" formatCode="#,##0.00;&quot;△&quot;#,##0.00;&quot;-&quot;">
                  <c:v>0.31</c:v>
                </c:pt>
                <c:pt idx="3" formatCode="#,##0.00;&quot;△&quot;#,##0.00;&quot;-&quot;">
                  <c:v>0.17</c:v>
                </c:pt>
                <c:pt idx="4" formatCode="#,##0.00;&quot;△&quot;#,##0.00;&quot;-&quot;">
                  <c:v>0.2</c:v>
                </c:pt>
              </c:numCache>
            </c:numRef>
          </c:val>
          <c:extLst>
            <c:ext xmlns:c16="http://schemas.microsoft.com/office/drawing/2014/chart" uri="{C3380CC4-5D6E-409C-BE32-E72D297353CC}">
              <c16:uniqueId val="{00000000-D645-487D-B11C-1AAA457E59C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D645-487D-B11C-1AAA457E59C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56.55</c:v>
                </c:pt>
                <c:pt idx="1">
                  <c:v>48.44</c:v>
                </c:pt>
                <c:pt idx="2">
                  <c:v>29.88</c:v>
                </c:pt>
                <c:pt idx="3">
                  <c:v>38.58</c:v>
                </c:pt>
                <c:pt idx="4">
                  <c:v>31.4</c:v>
                </c:pt>
              </c:numCache>
            </c:numRef>
          </c:val>
          <c:extLst>
            <c:ext xmlns:c16="http://schemas.microsoft.com/office/drawing/2014/chart" uri="{C3380CC4-5D6E-409C-BE32-E72D297353CC}">
              <c16:uniqueId val="{00000000-FE99-4A7F-B6F6-2246295D091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FE99-4A7F-B6F6-2246295D091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55.17</c:v>
                </c:pt>
                <c:pt idx="1">
                  <c:v>63.21</c:v>
                </c:pt>
                <c:pt idx="2">
                  <c:v>99.9</c:v>
                </c:pt>
                <c:pt idx="3">
                  <c:v>70.86</c:v>
                </c:pt>
                <c:pt idx="4">
                  <c:v>87.36</c:v>
                </c:pt>
              </c:numCache>
            </c:numRef>
          </c:val>
          <c:extLst>
            <c:ext xmlns:c16="http://schemas.microsoft.com/office/drawing/2014/chart" uri="{C3380CC4-5D6E-409C-BE32-E72D297353CC}">
              <c16:uniqueId val="{00000000-B6F0-49D3-81C6-F74B5F541A1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B6F0-49D3-81C6-F74B5F541A1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64.08</c:v>
                </c:pt>
                <c:pt idx="1">
                  <c:v>66.62</c:v>
                </c:pt>
                <c:pt idx="2">
                  <c:v>68.92</c:v>
                </c:pt>
                <c:pt idx="3">
                  <c:v>68.13</c:v>
                </c:pt>
                <c:pt idx="4">
                  <c:v>65.11</c:v>
                </c:pt>
              </c:numCache>
            </c:numRef>
          </c:val>
          <c:extLst>
            <c:ext xmlns:c16="http://schemas.microsoft.com/office/drawing/2014/chart" uri="{C3380CC4-5D6E-409C-BE32-E72D297353CC}">
              <c16:uniqueId val="{00000000-D479-461D-AC81-EC42152ADFE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D479-461D-AC81-EC42152ADFE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1-42AA-8148-111C9C44D9F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1-42AA-8148-111C9C44D9F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BD-4ED0-B7D0-01A1663B29E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BD-4ED0-B7D0-01A1663B29E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2A-4799-9BC6-41C4C2F8DB2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2A-4799-9BC6-41C4C2F8DB2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60-4588-8E81-29990FC8A81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0-4588-8E81-29990FC8A81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1012.24</c:v>
                </c:pt>
                <c:pt idx="1">
                  <c:v>926.66</c:v>
                </c:pt>
                <c:pt idx="2">
                  <c:v>862.96</c:v>
                </c:pt>
                <c:pt idx="3">
                  <c:v>791.02</c:v>
                </c:pt>
                <c:pt idx="4">
                  <c:v>754.27</c:v>
                </c:pt>
              </c:numCache>
            </c:numRef>
          </c:val>
          <c:extLst>
            <c:ext xmlns:c16="http://schemas.microsoft.com/office/drawing/2014/chart" uri="{C3380CC4-5D6E-409C-BE32-E72D297353CC}">
              <c16:uniqueId val="{00000000-9E3A-43E0-A695-BF73A927734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9E3A-43E0-A695-BF73A927734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33.619999999999997</c:v>
                </c:pt>
                <c:pt idx="1">
                  <c:v>35.26</c:v>
                </c:pt>
                <c:pt idx="2">
                  <c:v>38.89</c:v>
                </c:pt>
                <c:pt idx="3">
                  <c:v>37.119999999999997</c:v>
                </c:pt>
                <c:pt idx="4">
                  <c:v>35.26</c:v>
                </c:pt>
              </c:numCache>
            </c:numRef>
          </c:val>
          <c:extLst>
            <c:ext xmlns:c16="http://schemas.microsoft.com/office/drawing/2014/chart" uri="{C3380CC4-5D6E-409C-BE32-E72D297353CC}">
              <c16:uniqueId val="{00000000-F56E-4221-BC43-FCCA6927AD4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F56E-4221-BC43-FCCA6927AD4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836.59</c:v>
                </c:pt>
                <c:pt idx="1">
                  <c:v>794.31</c:v>
                </c:pt>
                <c:pt idx="2">
                  <c:v>716.03</c:v>
                </c:pt>
                <c:pt idx="3">
                  <c:v>797.54</c:v>
                </c:pt>
                <c:pt idx="4">
                  <c:v>831.77</c:v>
                </c:pt>
              </c:numCache>
            </c:numRef>
          </c:val>
          <c:extLst>
            <c:ext xmlns:c16="http://schemas.microsoft.com/office/drawing/2014/chart" uri="{C3380CC4-5D6E-409C-BE32-E72D297353CC}">
              <c16:uniqueId val="{00000000-F0D6-40BD-A561-8A32394CB46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F0D6-40BD-A561-8A32394CB46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西会津町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6358</v>
      </c>
      <c r="AM8" s="50"/>
      <c r="AN8" s="50"/>
      <c r="AO8" s="50"/>
      <c r="AP8" s="50"/>
      <c r="AQ8" s="50"/>
      <c r="AR8" s="50"/>
      <c r="AS8" s="50"/>
      <c r="AT8" s="46">
        <f>データ!$S$6</f>
        <v>298.18</v>
      </c>
      <c r="AU8" s="46"/>
      <c r="AV8" s="46"/>
      <c r="AW8" s="46"/>
      <c r="AX8" s="46"/>
      <c r="AY8" s="46"/>
      <c r="AZ8" s="46"/>
      <c r="BA8" s="46"/>
      <c r="BB8" s="46">
        <f>データ!$T$6</f>
        <v>21.32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18.7</v>
      </c>
      <c r="Q10" s="46"/>
      <c r="R10" s="46"/>
      <c r="S10" s="46"/>
      <c r="T10" s="46"/>
      <c r="U10" s="46"/>
      <c r="V10" s="46"/>
      <c r="W10" s="50">
        <f>データ!$Q$6</f>
        <v>4298</v>
      </c>
      <c r="X10" s="50"/>
      <c r="Y10" s="50"/>
      <c r="Z10" s="50"/>
      <c r="AA10" s="50"/>
      <c r="AB10" s="50"/>
      <c r="AC10" s="50"/>
      <c r="AD10" s="2"/>
      <c r="AE10" s="2"/>
      <c r="AF10" s="2"/>
      <c r="AG10" s="2"/>
      <c r="AH10" s="2"/>
      <c r="AI10" s="2"/>
      <c r="AJ10" s="2"/>
      <c r="AK10" s="2"/>
      <c r="AL10" s="50">
        <f>データ!$U$6</f>
        <v>1173</v>
      </c>
      <c r="AM10" s="50"/>
      <c r="AN10" s="50"/>
      <c r="AO10" s="50"/>
      <c r="AP10" s="50"/>
      <c r="AQ10" s="50"/>
      <c r="AR10" s="50"/>
      <c r="AS10" s="50"/>
      <c r="AT10" s="46">
        <f>データ!$V$6</f>
        <v>0.34</v>
      </c>
      <c r="AU10" s="46"/>
      <c r="AV10" s="46"/>
      <c r="AW10" s="46"/>
      <c r="AX10" s="46"/>
      <c r="AY10" s="46"/>
      <c r="AZ10" s="46"/>
      <c r="BA10" s="46"/>
      <c r="BB10" s="46">
        <f>データ!$W$6</f>
        <v>3450</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112</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0wedz5oPpAuhsVySDwpvGdtQz8s2ya3Qi/pevjkxodF9q0HsmYEOZ7ysj3jaK54hc6ZNjtncaMJtOAnB5bZHaA==" saltValue="fbWhH5lrWlo1PrDI7Wj6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74055</v>
      </c>
      <c r="D6" s="34">
        <f t="shared" si="3"/>
        <v>47</v>
      </c>
      <c r="E6" s="34">
        <f t="shared" si="3"/>
        <v>1</v>
      </c>
      <c r="F6" s="34">
        <f t="shared" si="3"/>
        <v>0</v>
      </c>
      <c r="G6" s="34">
        <f t="shared" si="3"/>
        <v>0</v>
      </c>
      <c r="H6" s="34" t="str">
        <f t="shared" si="3"/>
        <v>福島県　西会津町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18.7</v>
      </c>
      <c r="Q6" s="35">
        <f t="shared" si="3"/>
        <v>4298</v>
      </c>
      <c r="R6" s="35">
        <f t="shared" si="3"/>
        <v>6358</v>
      </c>
      <c r="S6" s="35">
        <f t="shared" si="3"/>
        <v>298.18</v>
      </c>
      <c r="T6" s="35">
        <f t="shared" si="3"/>
        <v>21.32</v>
      </c>
      <c r="U6" s="35">
        <f t="shared" si="3"/>
        <v>1173</v>
      </c>
      <c r="V6" s="35">
        <f t="shared" si="3"/>
        <v>0.34</v>
      </c>
      <c r="W6" s="35">
        <f t="shared" si="3"/>
        <v>3450</v>
      </c>
      <c r="X6" s="36">
        <f>IF(X7="",NA(),X7)</f>
        <v>64.08</v>
      </c>
      <c r="Y6" s="36">
        <f t="shared" ref="Y6:AG6" si="4">IF(Y7="",NA(),Y7)</f>
        <v>66.62</v>
      </c>
      <c r="Z6" s="36">
        <f t="shared" si="4"/>
        <v>68.92</v>
      </c>
      <c r="AA6" s="36">
        <f t="shared" si="4"/>
        <v>68.13</v>
      </c>
      <c r="AB6" s="36">
        <f t="shared" si="4"/>
        <v>65.11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1012.24</v>
      </c>
      <c r="BF6" s="36">
        <f t="shared" ref="BF6:BN6" si="7">IF(BF7="",NA(),BF7)</f>
        <v>926.66</v>
      </c>
      <c r="BG6" s="36">
        <f t="shared" si="7"/>
        <v>862.96</v>
      </c>
      <c r="BH6" s="36">
        <f t="shared" si="7"/>
        <v>791.02</v>
      </c>
      <c r="BI6" s="36">
        <f t="shared" si="7"/>
        <v>754.27</v>
      </c>
      <c r="BJ6" s="36">
        <f t="shared" si="7"/>
        <v>1486.62</v>
      </c>
      <c r="BK6" s="36">
        <f t="shared" si="7"/>
        <v>1510.14</v>
      </c>
      <c r="BL6" s="36">
        <f t="shared" si="7"/>
        <v>1595.62</v>
      </c>
      <c r="BM6" s="36">
        <f t="shared" si="7"/>
        <v>1302.33</v>
      </c>
      <c r="BN6" s="36">
        <f t="shared" si="7"/>
        <v>1274.21</v>
      </c>
      <c r="BO6" s="35" t="str">
        <f>IF(BO7="","",IF(BO7="-","【-】","【"&amp;SUBSTITUTE(TEXT(BO7,"#,##0.00"),"-","△")&amp;"】"))</f>
        <v>【1,074.14】</v>
      </c>
      <c r="BP6" s="36">
        <f>IF(BP7="",NA(),BP7)</f>
        <v>33.619999999999997</v>
      </c>
      <c r="BQ6" s="36">
        <f t="shared" ref="BQ6:BY6" si="8">IF(BQ7="",NA(),BQ7)</f>
        <v>35.26</v>
      </c>
      <c r="BR6" s="36">
        <f t="shared" si="8"/>
        <v>38.89</v>
      </c>
      <c r="BS6" s="36">
        <f t="shared" si="8"/>
        <v>37.119999999999997</v>
      </c>
      <c r="BT6" s="36">
        <f t="shared" si="8"/>
        <v>35.26</v>
      </c>
      <c r="BU6" s="36">
        <f t="shared" si="8"/>
        <v>24.39</v>
      </c>
      <c r="BV6" s="36">
        <f t="shared" si="8"/>
        <v>22.67</v>
      </c>
      <c r="BW6" s="36">
        <f t="shared" si="8"/>
        <v>37.92</v>
      </c>
      <c r="BX6" s="36">
        <f t="shared" si="8"/>
        <v>40.89</v>
      </c>
      <c r="BY6" s="36">
        <f t="shared" si="8"/>
        <v>41.25</v>
      </c>
      <c r="BZ6" s="35" t="str">
        <f>IF(BZ7="","",IF(BZ7="-","【-】","【"&amp;SUBSTITUTE(TEXT(BZ7,"#,##0.00"),"-","△")&amp;"】"))</f>
        <v>【54.36】</v>
      </c>
      <c r="CA6" s="36">
        <f>IF(CA7="",NA(),CA7)</f>
        <v>836.59</v>
      </c>
      <c r="CB6" s="36">
        <f t="shared" ref="CB6:CJ6" si="9">IF(CB7="",NA(),CB7)</f>
        <v>794.31</v>
      </c>
      <c r="CC6" s="36">
        <f t="shared" si="9"/>
        <v>716.03</v>
      </c>
      <c r="CD6" s="36">
        <f t="shared" si="9"/>
        <v>797.54</v>
      </c>
      <c r="CE6" s="36">
        <f t="shared" si="9"/>
        <v>831.77</v>
      </c>
      <c r="CF6" s="36">
        <f t="shared" si="9"/>
        <v>734.18</v>
      </c>
      <c r="CG6" s="36">
        <f t="shared" si="9"/>
        <v>789.62</v>
      </c>
      <c r="CH6" s="36">
        <f t="shared" si="9"/>
        <v>423.18</v>
      </c>
      <c r="CI6" s="36">
        <f t="shared" si="9"/>
        <v>383.2</v>
      </c>
      <c r="CJ6" s="36">
        <f t="shared" si="9"/>
        <v>383.25</v>
      </c>
      <c r="CK6" s="35" t="str">
        <f>IF(CK7="","",IF(CK7="-","【-】","【"&amp;SUBSTITUTE(TEXT(CK7,"#,##0.00"),"-","△")&amp;"】"))</f>
        <v>【296.40】</v>
      </c>
      <c r="CL6" s="36">
        <f>IF(CL7="",NA(),CL7)</f>
        <v>56.55</v>
      </c>
      <c r="CM6" s="36">
        <f t="shared" ref="CM6:CU6" si="10">IF(CM7="",NA(),CM7)</f>
        <v>48.44</v>
      </c>
      <c r="CN6" s="36">
        <f t="shared" si="10"/>
        <v>29.88</v>
      </c>
      <c r="CO6" s="36">
        <f t="shared" si="10"/>
        <v>38.58</v>
      </c>
      <c r="CP6" s="36">
        <f t="shared" si="10"/>
        <v>31.4</v>
      </c>
      <c r="CQ6" s="36">
        <f t="shared" si="10"/>
        <v>48.36</v>
      </c>
      <c r="CR6" s="36">
        <f t="shared" si="10"/>
        <v>48.7</v>
      </c>
      <c r="CS6" s="36">
        <f t="shared" si="10"/>
        <v>46.9</v>
      </c>
      <c r="CT6" s="36">
        <f t="shared" si="10"/>
        <v>47.95</v>
      </c>
      <c r="CU6" s="36">
        <f t="shared" si="10"/>
        <v>48.26</v>
      </c>
      <c r="CV6" s="35" t="str">
        <f>IF(CV7="","",IF(CV7="-","【-】","【"&amp;SUBSTITUTE(TEXT(CV7,"#,##0.00"),"-","△")&amp;"】"))</f>
        <v>【55.95】</v>
      </c>
      <c r="CW6" s="36">
        <f>IF(CW7="",NA(),CW7)</f>
        <v>55.17</v>
      </c>
      <c r="CX6" s="36">
        <f t="shared" ref="CX6:DF6" si="11">IF(CX7="",NA(),CX7)</f>
        <v>63.21</v>
      </c>
      <c r="CY6" s="36">
        <f t="shared" si="11"/>
        <v>99.9</v>
      </c>
      <c r="CZ6" s="36">
        <f t="shared" si="11"/>
        <v>70.86</v>
      </c>
      <c r="DA6" s="36">
        <f t="shared" si="11"/>
        <v>87.36</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0.15</v>
      </c>
      <c r="EE6" s="35">
        <f t="shared" ref="EE6:EM6" si="14">IF(EE7="",NA(),EE7)</f>
        <v>0</v>
      </c>
      <c r="EF6" s="36">
        <f t="shared" si="14"/>
        <v>0.31</v>
      </c>
      <c r="EG6" s="36">
        <f t="shared" si="14"/>
        <v>0.17</v>
      </c>
      <c r="EH6" s="36">
        <f t="shared" si="14"/>
        <v>0.2</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74055</v>
      </c>
      <c r="D7" s="38">
        <v>47</v>
      </c>
      <c r="E7" s="38">
        <v>1</v>
      </c>
      <c r="F7" s="38">
        <v>0</v>
      </c>
      <c r="G7" s="38">
        <v>0</v>
      </c>
      <c r="H7" s="38" t="s">
        <v>97</v>
      </c>
      <c r="I7" s="38" t="s">
        <v>98</v>
      </c>
      <c r="J7" s="38" t="s">
        <v>99</v>
      </c>
      <c r="K7" s="38" t="s">
        <v>100</v>
      </c>
      <c r="L7" s="38" t="s">
        <v>101</v>
      </c>
      <c r="M7" s="38" t="s">
        <v>102</v>
      </c>
      <c r="N7" s="39" t="s">
        <v>103</v>
      </c>
      <c r="O7" s="39" t="s">
        <v>104</v>
      </c>
      <c r="P7" s="39">
        <v>18.7</v>
      </c>
      <c r="Q7" s="39">
        <v>4298</v>
      </c>
      <c r="R7" s="39">
        <v>6358</v>
      </c>
      <c r="S7" s="39">
        <v>298.18</v>
      </c>
      <c r="T7" s="39">
        <v>21.32</v>
      </c>
      <c r="U7" s="39">
        <v>1173</v>
      </c>
      <c r="V7" s="39">
        <v>0.34</v>
      </c>
      <c r="W7" s="39">
        <v>3450</v>
      </c>
      <c r="X7" s="39">
        <v>64.08</v>
      </c>
      <c r="Y7" s="39">
        <v>66.62</v>
      </c>
      <c r="Z7" s="39">
        <v>68.92</v>
      </c>
      <c r="AA7" s="39">
        <v>68.13</v>
      </c>
      <c r="AB7" s="39">
        <v>65.11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1012.24</v>
      </c>
      <c r="BF7" s="39">
        <v>926.66</v>
      </c>
      <c r="BG7" s="39">
        <v>862.96</v>
      </c>
      <c r="BH7" s="39">
        <v>791.02</v>
      </c>
      <c r="BI7" s="39">
        <v>754.27</v>
      </c>
      <c r="BJ7" s="39">
        <v>1486.62</v>
      </c>
      <c r="BK7" s="39">
        <v>1510.14</v>
      </c>
      <c r="BL7" s="39">
        <v>1595.62</v>
      </c>
      <c r="BM7" s="39">
        <v>1302.33</v>
      </c>
      <c r="BN7" s="39">
        <v>1274.21</v>
      </c>
      <c r="BO7" s="39">
        <v>1074.1400000000001</v>
      </c>
      <c r="BP7" s="39">
        <v>33.619999999999997</v>
      </c>
      <c r="BQ7" s="39">
        <v>35.26</v>
      </c>
      <c r="BR7" s="39">
        <v>38.89</v>
      </c>
      <c r="BS7" s="39">
        <v>37.119999999999997</v>
      </c>
      <c r="BT7" s="39">
        <v>35.26</v>
      </c>
      <c r="BU7" s="39">
        <v>24.39</v>
      </c>
      <c r="BV7" s="39">
        <v>22.67</v>
      </c>
      <c r="BW7" s="39">
        <v>37.92</v>
      </c>
      <c r="BX7" s="39">
        <v>40.89</v>
      </c>
      <c r="BY7" s="39">
        <v>41.25</v>
      </c>
      <c r="BZ7" s="39">
        <v>54.36</v>
      </c>
      <c r="CA7" s="39">
        <v>836.59</v>
      </c>
      <c r="CB7" s="39">
        <v>794.31</v>
      </c>
      <c r="CC7" s="39">
        <v>716.03</v>
      </c>
      <c r="CD7" s="39">
        <v>797.54</v>
      </c>
      <c r="CE7" s="39">
        <v>831.77</v>
      </c>
      <c r="CF7" s="39">
        <v>734.18</v>
      </c>
      <c r="CG7" s="39">
        <v>789.62</v>
      </c>
      <c r="CH7" s="39">
        <v>423.18</v>
      </c>
      <c r="CI7" s="39">
        <v>383.2</v>
      </c>
      <c r="CJ7" s="39">
        <v>383.25</v>
      </c>
      <c r="CK7" s="39">
        <v>296.39999999999998</v>
      </c>
      <c r="CL7" s="39">
        <v>56.55</v>
      </c>
      <c r="CM7" s="39">
        <v>48.44</v>
      </c>
      <c r="CN7" s="39">
        <v>29.88</v>
      </c>
      <c r="CO7" s="39">
        <v>38.58</v>
      </c>
      <c r="CP7" s="39">
        <v>31.4</v>
      </c>
      <c r="CQ7" s="39">
        <v>48.36</v>
      </c>
      <c r="CR7" s="39">
        <v>48.7</v>
      </c>
      <c r="CS7" s="39">
        <v>46.9</v>
      </c>
      <c r="CT7" s="39">
        <v>47.95</v>
      </c>
      <c r="CU7" s="39">
        <v>48.26</v>
      </c>
      <c r="CV7" s="39">
        <v>55.95</v>
      </c>
      <c r="CW7" s="39">
        <v>55.17</v>
      </c>
      <c r="CX7" s="39">
        <v>63.21</v>
      </c>
      <c r="CY7" s="39">
        <v>99.9</v>
      </c>
      <c r="CZ7" s="39">
        <v>70.86</v>
      </c>
      <c r="DA7" s="39">
        <v>87.36</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0.15</v>
      </c>
      <c r="EE7" s="39">
        <v>0</v>
      </c>
      <c r="EF7" s="39">
        <v>0.31</v>
      </c>
      <c r="EG7" s="39">
        <v>0.17</v>
      </c>
      <c r="EH7" s="39">
        <v>0.2</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in219</cp:lastModifiedBy>
  <cp:lastPrinted>2020-01-21T00:33:47Z</cp:lastPrinted>
  <dcterms:created xsi:type="dcterms:W3CDTF">2019-12-05T04:35:55Z</dcterms:created>
  <dcterms:modified xsi:type="dcterms:W3CDTF">2020-01-21T00:33:49Z</dcterms:modified>
  <cp:category/>
</cp:coreProperties>
</file>