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H30年度(R1年度照会)\回答\"/>
    </mc:Choice>
  </mc:AlternateContent>
  <workbookProtection workbookAlgorithmName="SHA-512" workbookHashValue="pM339LjLxrkuX/o3QsF/n5ANJJ0vJ9Ukw4IuY/39QtPV8Vf03gp+48ntfmlgiumUdf8Z7GM2ZFzZeank2lSxDg==" workbookSaltValue="UEqYGS6VrbbGRC4QXEvY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<sst xmlns="http://schemas.openxmlformats.org/spreadsheetml/2006/main" count="239" uniqueCount="113">
  <si>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</si>
  <si>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</si>
  <si>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</si>
  <si>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</si>
  <si>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</si>
  <si>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</si>
  <si>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</si>
  <si>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</si>
  <si>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</si>
  <si>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</si>
  <si>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</si>
  <si>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</si>
  <si>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</si>
  <si>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</si>
  <si>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</si>
  <si>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</si>
  <si>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</si>
  <si>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</si>
  <si>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</si>
  <si>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</si>
  <si>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</si>
  <si>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</si>
  <si>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</si>
  <si>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</si>
  <si>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</si>
  <si>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</si>
  <si>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</si>
  <si>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</si>
  <si>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</si>
  <si>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</si>
  <si>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</si>
  <si>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</si>
  <si>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</si>
  <si>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</si>
  <si>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</si>
  <si>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</si>
  <si>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</si>
  <si>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</si>
  <si>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</si>
  <si>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</si>
  <si>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</si>
  <si>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</si>
  <si>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</si>
  <si>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</si>
  <si>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</si>
  <si>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</si>
  <si>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</si>
  <si>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</si>
  <si>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</si>
  <si>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</si>
  <si>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</si>
  <si>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</si>
  <si>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</si>
  <si>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</si>
  <si>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</si>
  <si>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</si>
  <si>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</si>
  <si>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</si>
  <si>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</si>
  <si>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</si>
  <si>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</si>
  <si>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</si>
  <si>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</si>
  <si>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</si>
  <si>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</si>
  <si>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</si>
  <si>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</si>
  <si>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</si>
  <si>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</si>
  <si>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</si>
  <si>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</si>
  <si>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</si>
  <si>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</si>
  <si>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</si>
  <si>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</si>
  <si>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</si>
  <si>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</si>
  <si>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</si>
  <si>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</si>
  <si>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</si>
  <si>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</si>
  <si>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</si>
  <si>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</si>
  <si>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</si>
  <si>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</si>
  <si>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</si>
  <si>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</si>
  <si>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</si>
  <si>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</si>
  <si>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</si>
  <si>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</si>
  <si>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</si>
  <si>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</si>
  <si>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</si>
  <si>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</si>
  <si>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</si>
  <si>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</si>
  <si>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</si>
  <si>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</si>
  <si>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</si>
  <si>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</si>
  <si>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</si>
  <si>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</si>
  <si>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</si>
  <si>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</si>
  <si>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</si>
  <si>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</si>
  <si>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</si>
  <si>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</si>
  <si>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</si>
  <si>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本事業は平成16年度開始であり、浄化槽施設の老朽化までは猶予があることから、当面は通常の保守点検管理業務のなかで修繕等に努めていく。</t>
    <phoneticPr fontId="4"/>
  </si>
  <si>
    <t>　特定地域生活排水処理事業については、平成16年度より事業を実施し、平成30年度末現在337基を整備した。平成11年度に整備した個別排水処理事業2基と合わせ、一体で会計処理を行っている。
　各指標の特徴としては、汚水処理費が高額であり現在の使用料では賄いきれないため、汚水処理原価が平均値よりも高い値となり、経費回収率が低くなる状態となっている。これは、事業対象の処理区域が下水道事業と農業集落排水処理事業以外の区域を対象としているため、本町の行政面積が広いことから、各所に点在する浄化槽の効率的な維持管理が困難となり経費が割高となった結果、汚水処理原価が増加傾向となることが主な要因である。また経費回収率では、毎年度浄化槽設置事業を実施しているため、設置基数の増による使用料の増を見込めるものの、割高な維持管理等経費を補うまではいかず低い状態となっている。
　資本費では、平成30年度末で下水道等事業、農業集落排水処理事業における処理面積拡張事業が終了となるため、汚水処理施設の新規設置は浄化槽事業のみとなることから、引き続き浄化槽設置事業は継続となる見込みである。</t>
    <phoneticPr fontId="4"/>
  </si>
  <si>
    <t>　浄化槽整備という性質上、設置即接続となる場合が大多数であり、接続率上の問題はないが、行政面積の広い当町では、点在する浄化槽の維持管理が割高となることから汚水処理原価が高くなるため、引き続き経費削減に向け、鋭意努めていく。
　今後も浄化槽整備事業は継続する見込みであるため、中・長期的な視点からみても収支バランス上、一般会計からの繰入金を行っていく。
　また、健全な経営状態を目指し財務管理の明確化を図るため、令和2年度から地方公営企業法を適用する。</t>
    <rPh sb="205" eb="20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</si>
</sst>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FE-4244-9AC6-9A2EC1DBF7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FE-4244-9AC6-9A2EC1DBF7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91.44</c:v>
                </c:pt>
                <c:pt idx="1">
                  <c:v>91.08</c:v>
                </c:pt>
                <c:pt idx="2">
                  <c:v>90.98</c:v>
                </c:pt>
                <c:pt idx="3">
                  <c:v>88.34</c:v>
                </c:pt>
                <c:pt idx="4">
                  <c:v>89.45</c:v>
                </c:pt>
              </c:numCache>
            </c:numRef>
          </c:val>
          <c:extLst>
            <c:ext xmlns:c16="http://schemas.microsoft.com/office/drawing/2014/chart" uri="{C3380CC4-5D6E-409C-BE32-E72D297353CC}">
              <c16:uniqueId val="{00000000-8A17-4E84-9C55-4ABE0ADB85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17-4E84-9C55-4ABE0ADB85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D4-4548-B8A1-295BE2BDC9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D4-4548-B8A1-295BE2BDC9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3C-4696-BA6F-4E60F90B66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3C-4696-BA6F-4E60F90B66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2-4360-A270-F9AF3BF091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2-4360-A270-F9AF3BF091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9-4619-9613-0996484DAC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9-4619-9613-0996484DAC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539.5</c:v>
                </c:pt>
                <c:pt idx="1">
                  <c:v>556.30999999999995</c:v>
                </c:pt>
                <c:pt idx="2">
                  <c:v>514.36</c:v>
                </c:pt>
                <c:pt idx="3" formatCode="#,##0.00;&quot;△&quot;#,##0.00">
                  <c:v>0</c:v>
                </c:pt>
                <c:pt idx="4" formatCode="#,##0.00;&quot;△&quot;#,##0.00">
                  <c:v>0</c:v>
                </c:pt>
              </c:numCache>
            </c:numRef>
          </c:val>
          <c:extLst>
            <c:ext xmlns:c16="http://schemas.microsoft.com/office/drawing/2014/chart" uri="{C3380CC4-5D6E-409C-BE32-E72D297353CC}">
              <c16:uniqueId val="{00000000-DDC2-4195-A627-C86CA6AC71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DDC2-4195-A627-C86CA6AC71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46.04</c:v>
                </c:pt>
                <c:pt idx="1">
                  <c:v>42.8</c:v>
                </c:pt>
                <c:pt idx="2">
                  <c:v>45.49</c:v>
                </c:pt>
                <c:pt idx="3">
                  <c:v>44.23</c:v>
                </c:pt>
                <c:pt idx="4">
                  <c:v>43.67</c:v>
                </c:pt>
              </c:numCache>
            </c:numRef>
          </c:val>
          <c:extLst>
            <c:ext xmlns:c16="http://schemas.microsoft.com/office/drawing/2014/chart" uri="{C3380CC4-5D6E-409C-BE32-E72D297353CC}">
              <c16:uniqueId val="{00000000-C6F3-4F49-8848-983C82B9DC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C6F3-4F49-8848-983C82B9DC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544.1</c:v>
                </c:pt>
                <c:pt idx="1">
                  <c:v>593</c:v>
                </c:pt>
                <c:pt idx="2">
                  <c:v>561.70000000000005</c:v>
                </c:pt>
                <c:pt idx="3">
                  <c:v>581.89</c:v>
                </c:pt>
                <c:pt idx="4">
                  <c:v>596.9</c:v>
                </c:pt>
              </c:numCache>
            </c:numRef>
          </c:val>
          <c:extLst>
            <c:ext xmlns:c16="http://schemas.microsoft.com/office/drawing/2014/chart" uri="{C3380CC4-5D6E-409C-BE32-E72D297353CC}">
              <c16:uniqueId val="{00000000-A3F9-4B71-B0E9-59C0FC6216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A3F9-4B71-B0E9-59C0FC6216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37.909999999999997</c:v>
                </c:pt>
                <c:pt idx="1">
                  <c:v>39.1</c:v>
                </c:pt>
                <c:pt idx="2">
                  <c:v>41.49</c:v>
                </c:pt>
                <c:pt idx="3">
                  <c:v>41.79</c:v>
                </c:pt>
                <c:pt idx="4">
                  <c:v>43.88</c:v>
                </c:pt>
              </c:numCache>
            </c:numRef>
          </c:val>
          <c:extLst>
            <c:ext xmlns:c16="http://schemas.microsoft.com/office/drawing/2014/chart" uri="{C3380CC4-5D6E-409C-BE32-E72D297353CC}">
              <c16:uniqueId val="{00000000-6A5E-4601-9BB7-55555E185AA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6A5E-4601-9BB7-55555E185AA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27-4F13-97AE-C5455EA0F1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0627-4F13-97AE-C5455EA0F1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西会津町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6358</v>
      </c>
      <c r="AM8" s="68"/>
      <c r="AN8" s="68"/>
      <c r="AO8" s="68"/>
      <c r="AP8" s="68"/>
      <c r="AQ8" s="68"/>
      <c r="AR8" s="68"/>
      <c r="AS8" s="68"/>
      <c r="AT8" s="67">
        <f>データ!T6</f>
        <v>298.18</v>
      </c>
      <c r="AU8" s="67"/>
      <c r="AV8" s="67"/>
      <c r="AW8" s="67"/>
      <c r="AX8" s="67"/>
      <c r="AY8" s="67"/>
      <c r="AZ8" s="67"/>
      <c r="BA8" s="67"/>
      <c r="BB8" s="67">
        <f>データ!U6</f>
        <v>21.32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13.09</v>
      </c>
      <c r="Q10" s="67"/>
      <c r="R10" s="67"/>
      <c r="S10" s="67"/>
      <c r="T10" s="67"/>
      <c r="U10" s="67"/>
      <c r="V10" s="67"/>
      <c r="W10" s="67">
        <f>データ!Q6</f>
        <v>100</v>
      </c>
      <c r="X10" s="67"/>
      <c r="Y10" s="67"/>
      <c r="Z10" s="67"/>
      <c r="AA10" s="67"/>
      <c r="AB10" s="67"/>
      <c r="AC10" s="67"/>
      <c r="AD10" s="68">
        <f>データ!R6</f>
        <v>4644</v>
      </c>
      <c r="AE10" s="68"/>
      <c r="AF10" s="68"/>
      <c r="AG10" s="68"/>
      <c r="AH10" s="68"/>
      <c r="AI10" s="68"/>
      <c r="AJ10" s="68"/>
      <c r="AK10" s="2"/>
      <c r="AL10" s="68">
        <f>データ!V6</f>
        <v>821</v>
      </c>
      <c r="AM10" s="68"/>
      <c r="AN10" s="68"/>
      <c r="AO10" s="68"/>
      <c r="AP10" s="68"/>
      <c r="AQ10" s="68"/>
      <c r="AR10" s="68"/>
      <c r="AS10" s="68"/>
      <c r="AT10" s="67">
        <f>データ!W6</f>
        <v>0.13</v>
      </c>
      <c r="AU10" s="67"/>
      <c r="AV10" s="67"/>
      <c r="AW10" s="67"/>
      <c r="AX10" s="67"/>
      <c r="AY10" s="67"/>
      <c r="AZ10" s="67"/>
      <c r="BA10" s="67"/>
      <c r="BB10" s="67">
        <f>データ!X6</f>
        <v>6315.38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aS8fI8tWd+N/pp/Q9GkkniwxcGcugTJLvWqSzSPoJXO0bFo20ww9lKqNObn935y2h65gPVrMxfLItitw/5OJdQ==" saltValue="FXMbSyPo/u9NIc+R9qAu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74055</v>
      </c>
      <c r="D6" s="33">
        <f t="shared" si="3"/>
        <v>47</v>
      </c>
      <c r="E6" s="33">
        <f t="shared" si="3"/>
        <v>18</v>
      </c>
      <c r="F6" s="33">
        <f t="shared" si="3"/>
        <v>0</v>
      </c>
      <c r="G6" s="33">
        <f t="shared" si="3"/>
        <v>0</v>
      </c>
      <c r="H6" s="33" t="str">
        <f t="shared" si="3"/>
        <v>福島県　西会津町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13.09</v>
      </c>
      <c r="Q6" s="34">
        <f t="shared" si="3"/>
        <v>100</v>
      </c>
      <c r="R6" s="34">
        <f t="shared" si="3"/>
        <v>4644</v>
      </c>
      <c r="S6" s="34">
        <f t="shared" si="3"/>
        <v>6358</v>
      </c>
      <c r="T6" s="34">
        <f t="shared" si="3"/>
        <v>298.18</v>
      </c>
      <c r="U6" s="34">
        <f t="shared" si="3"/>
        <v>21.32</v>
      </c>
      <c r="V6" s="34">
        <f t="shared" si="3"/>
        <v>821</v>
      </c>
      <c r="W6" s="34">
        <f t="shared" si="3"/>
        <v>0.13</v>
      </c>
      <c r="X6" s="34">
        <f t="shared" si="3"/>
        <v>6315.38</v>
      </c>
      <c r="Y6" s="35">
        <f>IF(Y7="",NA(),Y7)</f>
        <v>91.44</v>
      </c>
      <c r="Z6" s="35">
        <f t="shared" ref="Z6:AH6" si="4">IF(Z7="",NA(),Z7)</f>
        <v>91.08</v>
      </c>
      <c r="AA6" s="35">
        <f t="shared" si="4"/>
        <v>90.98</v>
      </c>
      <c r="AB6" s="35">
        <f t="shared" si="4"/>
        <v>88.34</v>
      </c>
      <c r="AC6" s="35">
        <f t="shared" si="4"/>
        <v>89.45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539.5</v>
      </c>
      <c r="BG6" s="35">
        <f t="shared" ref="BG6:BO6" si="7">IF(BG7="",NA(),BG7)</f>
        <v>556.30999999999995</v>
      </c>
      <c r="BH6" s="35">
        <f t="shared" si="7"/>
        <v>514.36</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46.04</v>
      </c>
      <c r="BR6" s="35">
        <f t="shared" ref="BR6:BZ6" si="8">IF(BR7="",NA(),BR7)</f>
        <v>42.8</v>
      </c>
      <c r="BS6" s="35">
        <f t="shared" si="8"/>
        <v>45.49</v>
      </c>
      <c r="BT6" s="35">
        <f t="shared" si="8"/>
        <v>44.23</v>
      </c>
      <c r="BU6" s="35">
        <f t="shared" si="8"/>
        <v>43.67</v>
      </c>
      <c r="BV6" s="35">
        <f t="shared" si="8"/>
        <v>57.93</v>
      </c>
      <c r="BW6" s="35">
        <f t="shared" si="8"/>
        <v>57.03</v>
      </c>
      <c r="BX6" s="35">
        <f t="shared" si="8"/>
        <v>55.84</v>
      </c>
      <c r="BY6" s="35">
        <f t="shared" si="8"/>
        <v>57.08</v>
      </c>
      <c r="BZ6" s="35">
        <f t="shared" si="8"/>
        <v>55.85</v>
      </c>
      <c r="CA6" s="34" t="str">
        <f>IF(CA7="","",IF(CA7="-","【-】","【"&amp;SUBSTITUTE(TEXT(CA7,"#,##0.00"),"-","△")&amp;"】"))</f>
        <v>【60.61】</v>
      </c>
      <c r="CB6" s="35">
        <f>IF(CB7="",NA(),CB7)</f>
        <v>544.1</v>
      </c>
      <c r="CC6" s="35">
        <f t="shared" ref="CC6:CK6" si="9">IF(CC7="",NA(),CC7)</f>
        <v>593</v>
      </c>
      <c r="CD6" s="35">
        <f t="shared" si="9"/>
        <v>561.70000000000005</v>
      </c>
      <c r="CE6" s="35">
        <f t="shared" si="9"/>
        <v>581.89</v>
      </c>
      <c r="CF6" s="35">
        <f t="shared" si="9"/>
        <v>596.9</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37.909999999999997</v>
      </c>
      <c r="CN6" s="35">
        <f t="shared" ref="CN6:CV6" si="10">IF(CN7="",NA(),CN7)</f>
        <v>39.1</v>
      </c>
      <c r="CO6" s="35">
        <f t="shared" si="10"/>
        <v>41.49</v>
      </c>
      <c r="CP6" s="35">
        <f t="shared" si="10"/>
        <v>41.79</v>
      </c>
      <c r="CQ6" s="35">
        <f t="shared" si="10"/>
        <v>43.88</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74055</v>
      </c>
      <c r="D7" s="37">
        <v>47</v>
      </c>
      <c r="E7" s="37">
        <v>18</v>
      </c>
      <c r="F7" s="37">
        <v>0</v>
      </c>
      <c r="G7" s="37">
        <v>0</v>
      </c>
      <c r="H7" s="37" t="s">
        <v>97</v>
      </c>
      <c r="I7" s="37" t="s">
        <v>98</v>
      </c>
      <c r="J7" s="37" t="s">
        <v>99</v>
      </c>
      <c r="K7" s="37" t="s">
        <v>100</v>
      </c>
      <c r="L7" s="37" t="s">
        <v>101</v>
      </c>
      <c r="M7" s="37" t="s">
        <v>102</v>
      </c>
      <c r="N7" s="38" t="s">
        <v>103</v>
      </c>
      <c r="O7" s="38" t="s">
        <v>104</v>
      </c>
      <c r="P7" s="38">
        <v>13.09</v>
      </c>
      <c r="Q7" s="38">
        <v>100</v>
      </c>
      <c r="R7" s="38">
        <v>4644</v>
      </c>
      <c r="S7" s="38">
        <v>6358</v>
      </c>
      <c r="T7" s="38">
        <v>298.18</v>
      </c>
      <c r="U7" s="38">
        <v>21.32</v>
      </c>
      <c r="V7" s="38">
        <v>821</v>
      </c>
      <c r="W7" s="38">
        <v>0.13</v>
      </c>
      <c r="X7" s="38">
        <v>6315.38</v>
      </c>
      <c r="Y7" s="38">
        <v>91.44</v>
      </c>
      <c r="Z7" s="38">
        <v>91.08</v>
      </c>
      <c r="AA7" s="38">
        <v>90.98</v>
      </c>
      <c r="AB7" s="38">
        <v>88.34</v>
      </c>
      <c r="AC7" s="38">
        <v>89.45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539.5</v>
      </c>
      <c r="BG7" s="38">
        <v>556.30999999999995</v>
      </c>
      <c r="BH7" s="38">
        <v>514.36</v>
      </c>
      <c r="BI7" s="38">
        <v>0</v>
      </c>
      <c r="BJ7" s="38">
        <v>0</v>
      </c>
      <c r="BK7" s="38">
        <v>416.91</v>
      </c>
      <c r="BL7" s="38">
        <v>392.19</v>
      </c>
      <c r="BM7" s="38">
        <v>413.5</v>
      </c>
      <c r="BN7" s="38">
        <v>407.42</v>
      </c>
      <c r="BO7" s="38">
        <v>386.46</v>
      </c>
      <c r="BP7" s="38">
        <v>325.02</v>
      </c>
      <c r="BQ7" s="38">
        <v>46.04</v>
      </c>
      <c r="BR7" s="38">
        <v>42.8</v>
      </c>
      <c r="BS7" s="38">
        <v>45.49</v>
      </c>
      <c r="BT7" s="38">
        <v>44.23</v>
      </c>
      <c r="BU7" s="38">
        <v>43.67</v>
      </c>
      <c r="BV7" s="38">
        <v>57.93</v>
      </c>
      <c r="BW7" s="38">
        <v>57.03</v>
      </c>
      <c r="BX7" s="38">
        <v>55.84</v>
      </c>
      <c r="BY7" s="38">
        <v>57.08</v>
      </c>
      <c r="BZ7" s="38">
        <v>55.85</v>
      </c>
      <c r="CA7" s="38">
        <v>60.61</v>
      </c>
      <c r="CB7" s="38">
        <v>544.1</v>
      </c>
      <c r="CC7" s="38">
        <v>593</v>
      </c>
      <c r="CD7" s="38">
        <v>561.70000000000005</v>
      </c>
      <c r="CE7" s="38">
        <v>581.89</v>
      </c>
      <c r="CF7" s="38">
        <v>596.9</v>
      </c>
      <c r="CG7" s="38">
        <v>276.93</v>
      </c>
      <c r="CH7" s="38">
        <v>283.73</v>
      </c>
      <c r="CI7" s="38">
        <v>287.57</v>
      </c>
      <c r="CJ7" s="38">
        <v>286.86</v>
      </c>
      <c r="CK7" s="38">
        <v>287.91000000000003</v>
      </c>
      <c r="CL7" s="38">
        <v>270.94</v>
      </c>
      <c r="CM7" s="38">
        <v>37.909999999999997</v>
      </c>
      <c r="CN7" s="38">
        <v>39.1</v>
      </c>
      <c r="CO7" s="38">
        <v>41.49</v>
      </c>
      <c r="CP7" s="38">
        <v>41.79</v>
      </c>
      <c r="CQ7" s="38">
        <v>43.88</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in219</cp:lastModifiedBy>
  <dcterms:created xsi:type="dcterms:W3CDTF">2019-12-05T05:28:20Z</dcterms:created>
  <dcterms:modified xsi:type="dcterms:W3CDTF">2020-01-21T01:19:20Z</dcterms:modified>
  <cp:category/>
</cp:coreProperties>
</file>