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KK6VU+PzUFbjNBf3+6UnGff0pRXzfStbme8I4doelPJfK0WQxlEk6wi8zD6AYzBB5o2CNxkEtrnbS6a3tvOtg==" workbookSaltValue="QWYBDl9PFGKlS0XEFo5F0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<sst xmlns="http://schemas.openxmlformats.org/spreadsheetml/2006/main" count="228" uniqueCount="113">
  <si>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</si>
  <si>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</si>
  <si>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</si>
  <si>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</si>
  <si>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</si>
  <si>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</si>
  <si>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</si>
  <si>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</si>
  <si>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</si>
  <si>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</si>
  <si>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</si>
  <si>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</si>
  <si>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</si>
  <si>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</si>
  <si>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</si>
  <si>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</si>
  <si>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</si>
  <si>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</si>
  <si>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</si>
  <si>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</si>
  <si>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</si>
  <si>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</si>
  <si>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</si>
  <si>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</si>
  <si>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</si>
  <si>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</si>
  <si>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</si>
  <si>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</si>
  <si>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</si>
  <si>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</si>
  <si>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</si>
  <si>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</si>
  <si>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</si>
  <si>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</si>
  <si>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</si>
  <si>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</si>
  <si>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</si>
  <si>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</si>
  <si>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</si>
  <si>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</si>
  <si>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</si>
  <si>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</si>
  <si>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</si>
  <si>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</si>
  <si>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</si>
  <si>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</si>
  <si>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</si>
  <si>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</si>
  <si>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</si>
  <si>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</si>
  <si>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</si>
  <si>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</si>
  <si>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</si>
  <si>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</si>
  <si>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</si>
  <si>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</si>
  <si>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</si>
  <si>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</si>
  <si>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</si>
  <si>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</si>
  <si>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</si>
  <si>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</si>
  <si>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</si>
  <si>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</si>
  <si>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</si>
  <si>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</si>
  <si>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</si>
  <si>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</si>
  <si>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</si>
  <si>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</si>
  <si>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</si>
  <si>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</si>
  <si>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</si>
  <si>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</si>
  <si>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</si>
  <si>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</si>
  <si>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</si>
  <si>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</si>
  <si>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</si>
  <si>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</si>
  <si>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</si>
  <si>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</si>
  <si>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</si>
  <si>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</si>
  <si>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</si>
  <si>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</si>
  <si>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</si>
  <si>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</si>
  <si>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</si>
  <si>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</si>
  <si>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</si>
  <si>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</si>
  <si>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</si>
  <si>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</si>
  <si>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</si>
  <si>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</si>
  <si>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</si>
  <si>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</si>
  <si>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</si>
  <si>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</si>
  <si>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</si>
  <si>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</si>
  <si>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</si>
  <si>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</si>
  <si>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</si>
  <si>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</si>
  <si>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</si>
  <si>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</si>
  <si>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</si>
  <si>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</si>
  <si>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下水道経営の健全化のためには、収入・支出両面において経営基盤強化のための取組を進める必要があります。具体的な収入面・支出面での改善策の取組については、以下のようなものがあげられます。
　収入の確保という面で見ると、水洗化率の向上により有収水量を確保することや、適切な使用料水準の設定を行うことにより、収入の不足を最小限に抑制する必要があります。
　支出の面で見ると、下水道施設整備費用のうち、町負担分の大部分を占めている起債は将来に亘りその元金及び利息を償還していくものでありますが、下水道管理費（維持管理費＋起債元利償還金）のうち、この起債元利償還金が占める割合は３分の２程度と多くを占めていることからも、整備コスト縮減の取り組みは、将来の起債元利償還金を抑える上でも重要なポイントです。</t>
    <rPh sb="1" eb="4">
      <t>ゲスイドウ</t>
    </rPh>
    <rPh sb="4" eb="6">
      <t>ケイエイ</t>
    </rPh>
    <rPh sb="7" eb="10">
      <t>ケンゼンカ</t>
    </rPh>
    <rPh sb="16" eb="18">
      <t>シュウニュウ</t>
    </rPh>
    <rPh sb="19" eb="21">
      <t>シシュツ</t>
    </rPh>
    <rPh sb="21" eb="23">
      <t>リョウメン</t>
    </rPh>
    <rPh sb="27" eb="29">
      <t>ケイエイ</t>
    </rPh>
    <rPh sb="29" eb="31">
      <t>キバン</t>
    </rPh>
    <rPh sb="31" eb="33">
      <t>キョウカ</t>
    </rPh>
    <rPh sb="37" eb="39">
      <t>トリクミ</t>
    </rPh>
    <rPh sb="40" eb="41">
      <t>スス</t>
    </rPh>
    <rPh sb="43" eb="45">
      <t>ヒツヨウ</t>
    </rPh>
    <rPh sb="51" eb="54">
      <t>グタイテキ</t>
    </rPh>
    <rPh sb="55" eb="58">
      <t>シュウニュウメン</t>
    </rPh>
    <rPh sb="59" eb="61">
      <t>シシュツ</t>
    </rPh>
    <rPh sb="61" eb="62">
      <t>メン</t>
    </rPh>
    <rPh sb="64" eb="66">
      <t>カイゼン</t>
    </rPh>
    <rPh sb="66" eb="67">
      <t>サク</t>
    </rPh>
    <rPh sb="68" eb="70">
      <t>トリクミ</t>
    </rPh>
    <rPh sb="76" eb="78">
      <t>イカ</t>
    </rPh>
    <rPh sb="95" eb="97">
      <t>シュウニュウ</t>
    </rPh>
    <rPh sb="98" eb="100">
      <t>カクホ</t>
    </rPh>
    <rPh sb="103" eb="104">
      <t>メン</t>
    </rPh>
    <rPh sb="105" eb="106">
      <t>ミ</t>
    </rPh>
    <rPh sb="109" eb="112">
      <t>スイセンカ</t>
    </rPh>
    <rPh sb="112" eb="113">
      <t>リツ</t>
    </rPh>
    <rPh sb="114" eb="116">
      <t>コウジョウ</t>
    </rPh>
    <rPh sb="119" eb="120">
      <t>ユウ</t>
    </rPh>
    <rPh sb="177" eb="179">
      <t>シシュツ</t>
    </rPh>
    <rPh sb="180" eb="181">
      <t>メン</t>
    </rPh>
    <rPh sb="182" eb="183">
      <t>ミ</t>
    </rPh>
    <rPh sb="186" eb="189">
      <t>ゲスイドウ</t>
    </rPh>
    <rPh sb="189" eb="191">
      <t>シセツ</t>
    </rPh>
    <rPh sb="191" eb="193">
      <t>セイビ</t>
    </rPh>
    <rPh sb="193" eb="195">
      <t>ヒヨウ</t>
    </rPh>
    <rPh sb="199" eb="200">
      <t>マチ</t>
    </rPh>
    <rPh sb="200" eb="202">
      <t>フタン</t>
    </rPh>
    <rPh sb="202" eb="203">
      <t>ブン</t>
    </rPh>
    <rPh sb="204" eb="207">
      <t>ダイブブン</t>
    </rPh>
    <rPh sb="208" eb="209">
      <t>シ</t>
    </rPh>
    <rPh sb="213" eb="215">
      <t>キサイ</t>
    </rPh>
    <rPh sb="216" eb="218">
      <t>ショウライ</t>
    </rPh>
    <rPh sb="219" eb="220">
      <t>ワタ</t>
    </rPh>
    <rPh sb="223" eb="225">
      <t>ガンキン</t>
    </rPh>
    <rPh sb="225" eb="226">
      <t>オヨ</t>
    </rPh>
    <rPh sb="227" eb="229">
      <t>リソク</t>
    </rPh>
    <rPh sb="230" eb="232">
      <t>ショウカン</t>
    </rPh>
    <rPh sb="245" eb="248">
      <t>ゲスイドウ</t>
    </rPh>
    <rPh sb="248" eb="250">
      <t>カンリ</t>
    </rPh>
    <rPh sb="250" eb="251">
      <t>ヒ</t>
    </rPh>
    <rPh sb="252" eb="254">
      <t>イジ</t>
    </rPh>
    <rPh sb="254" eb="256">
      <t>カンリ</t>
    </rPh>
    <rPh sb="256" eb="257">
      <t>ヒ</t>
    </rPh>
    <rPh sb="258" eb="260">
      <t>キサイ</t>
    </rPh>
    <rPh sb="260" eb="262">
      <t>ガンリ</t>
    </rPh>
    <rPh sb="262" eb="264">
      <t>ショウカン</t>
    </rPh>
    <rPh sb="264" eb="265">
      <t>キン</t>
    </rPh>
    <rPh sb="272" eb="274">
      <t>キサイ</t>
    </rPh>
    <rPh sb="274" eb="276">
      <t>ガンリ</t>
    </rPh>
    <rPh sb="276" eb="279">
      <t>ショウカンキン</t>
    </rPh>
    <rPh sb="280" eb="281">
      <t>シ</t>
    </rPh>
    <rPh sb="283" eb="285">
      <t>ワリアイ</t>
    </rPh>
    <rPh sb="286" eb="288">
      <t>サンブン</t>
    </rPh>
    <rPh sb="290" eb="292">
      <t>テイド</t>
    </rPh>
    <rPh sb="293" eb="294">
      <t>オオ</t>
    </rPh>
    <rPh sb="296" eb="297">
      <t>シ</t>
    </rPh>
    <rPh sb="307" eb="309">
      <t>セイビ</t>
    </rPh>
    <rPh sb="312" eb="314">
      <t>シュクゲン</t>
    </rPh>
    <rPh sb="315" eb="316">
      <t>ト</t>
    </rPh>
    <rPh sb="317" eb="318">
      <t>ク</t>
    </rPh>
    <rPh sb="321" eb="323">
      <t>ショウライ</t>
    </rPh>
    <rPh sb="324" eb="326">
      <t>キサイ</t>
    </rPh>
    <rPh sb="326" eb="328">
      <t>ガンリ</t>
    </rPh>
    <rPh sb="328" eb="331">
      <t>ショウカンキン</t>
    </rPh>
    <rPh sb="332" eb="333">
      <t>オサ</t>
    </rPh>
    <rPh sb="335" eb="336">
      <t>ウエ</t>
    </rPh>
    <rPh sb="338" eb="340">
      <t>ジュウヨウ</t>
    </rPh>
    <phoneticPr fontId="4"/>
  </si>
  <si>
    <t>　供用開始から２０年以上を経過しており、管路についての老朽化は殆ど見受けられないが、処理施設については、機械・電気設備等が経年劣化により不具合が発生してきている状態である。そのため、健全度等を的確かつ着実に把握することが必要です。
　また、通常の維持管理をより適切に実施することにより、維持管理経費の削減を図り、補修・改修等を計画的に実施していく必要がある。</t>
    <rPh sb="1" eb="3">
      <t>キョウヨウ</t>
    </rPh>
    <rPh sb="3" eb="5">
      <t>カイシ</t>
    </rPh>
    <rPh sb="9" eb="10">
      <t>ネン</t>
    </rPh>
    <rPh sb="10" eb="12">
      <t>イジョウ</t>
    </rPh>
    <rPh sb="13" eb="15">
      <t>ケイカ</t>
    </rPh>
    <rPh sb="20" eb="22">
      <t>カンロ</t>
    </rPh>
    <rPh sb="27" eb="30">
      <t>ロウキュウカ</t>
    </rPh>
    <rPh sb="31" eb="32">
      <t>ホトン</t>
    </rPh>
    <rPh sb="33" eb="35">
      <t>ミウ</t>
    </rPh>
    <rPh sb="42" eb="44">
      <t>ショリ</t>
    </rPh>
    <rPh sb="44" eb="46">
      <t>シセツ</t>
    </rPh>
    <rPh sb="52" eb="54">
      <t>キカイ</t>
    </rPh>
    <rPh sb="55" eb="57">
      <t>デンキ</t>
    </rPh>
    <rPh sb="57" eb="59">
      <t>セツビ</t>
    </rPh>
    <rPh sb="59" eb="60">
      <t>トウ</t>
    </rPh>
    <rPh sb="61" eb="63">
      <t>ケイネン</t>
    </rPh>
    <rPh sb="63" eb="65">
      <t>レッカ</t>
    </rPh>
    <rPh sb="68" eb="71">
      <t>フグアイ</t>
    </rPh>
    <rPh sb="72" eb="74">
      <t>ハッセイ</t>
    </rPh>
    <rPh sb="80" eb="82">
      <t>ジョウタイ</t>
    </rPh>
    <rPh sb="91" eb="94">
      <t>ケンゼンド</t>
    </rPh>
    <rPh sb="94" eb="95">
      <t>トウ</t>
    </rPh>
    <rPh sb="96" eb="98">
      <t>テキカク</t>
    </rPh>
    <rPh sb="100" eb="102">
      <t>チャクジツ</t>
    </rPh>
    <rPh sb="103" eb="105">
      <t>ハアク</t>
    </rPh>
    <rPh sb="110" eb="112">
      <t>ヒツヨウ</t>
    </rPh>
    <rPh sb="120" eb="122">
      <t>ツウジョウ</t>
    </rPh>
    <rPh sb="123" eb="125">
      <t>イジ</t>
    </rPh>
    <rPh sb="125" eb="127">
      <t>カンリ</t>
    </rPh>
    <rPh sb="130" eb="132">
      <t>テキセツ</t>
    </rPh>
    <rPh sb="133" eb="135">
      <t>ジッシ</t>
    </rPh>
    <rPh sb="143" eb="145">
      <t>イジ</t>
    </rPh>
    <rPh sb="145" eb="147">
      <t>カンリ</t>
    </rPh>
    <rPh sb="147" eb="149">
      <t>ケイヒ</t>
    </rPh>
    <rPh sb="150" eb="152">
      <t>サクゲン</t>
    </rPh>
    <rPh sb="153" eb="154">
      <t>ハカ</t>
    </rPh>
    <rPh sb="156" eb="158">
      <t>ホシュウ</t>
    </rPh>
    <rPh sb="159" eb="161">
      <t>カイシュウ</t>
    </rPh>
    <rPh sb="161" eb="162">
      <t>トウ</t>
    </rPh>
    <rPh sb="163" eb="166">
      <t>ケイカクテキ</t>
    </rPh>
    <rPh sb="167" eb="169">
      <t>ジッシ</t>
    </rPh>
    <rPh sb="173" eb="175">
      <t>ヒツヨウ</t>
    </rPh>
    <phoneticPr fontId="4"/>
  </si>
  <si>
    <t>　特定環境保全公共下水道は磐梯町の特別会計により運営されております。運営については、利用者からの使用料収入によって行い、一般会計からの安易な繰り入れは慎まなければなりません。運営コストの明確化と縮減を図るとともに、適切な使用料のあり方についても検討し、今後必要な見直しを行いながら経営の健全化を目指していきます。</t>
    <rPh sb="1" eb="3">
      <t>トクテイ</t>
    </rPh>
    <rPh sb="3" eb="5">
      <t>カンキョウ</t>
    </rPh>
    <rPh sb="5" eb="7">
      <t>ホゼン</t>
    </rPh>
    <rPh sb="7" eb="9">
      <t>コウキョウ</t>
    </rPh>
    <rPh sb="9" eb="12">
      <t>ゲスイドウ</t>
    </rPh>
    <rPh sb="13" eb="16">
      <t>バンダイマチ</t>
    </rPh>
    <rPh sb="17" eb="19">
      <t>トクベツ</t>
    </rPh>
    <rPh sb="19" eb="21">
      <t>カイケイ</t>
    </rPh>
    <rPh sb="24" eb="26">
      <t>ウンエイ</t>
    </rPh>
    <rPh sb="34" eb="36">
      <t>ウンエイ</t>
    </rPh>
    <rPh sb="42" eb="45">
      <t>リヨウシャ</t>
    </rPh>
    <rPh sb="48" eb="51">
      <t>シヨウリョウ</t>
    </rPh>
    <rPh sb="51" eb="53">
      <t>シュウニュウ</t>
    </rPh>
    <rPh sb="57" eb="58">
      <t>オコナ</t>
    </rPh>
    <rPh sb="60" eb="62">
      <t>イッパン</t>
    </rPh>
    <rPh sb="62" eb="64">
      <t>カイケイ</t>
    </rPh>
    <rPh sb="67" eb="69">
      <t>アンイ</t>
    </rPh>
    <rPh sb="70" eb="71">
      <t>ク</t>
    </rPh>
    <rPh sb="72" eb="73">
      <t>イ</t>
    </rPh>
    <rPh sb="75" eb="76">
      <t>ツツシ</t>
    </rPh>
    <rPh sb="87" eb="89">
      <t>ウンエイ</t>
    </rPh>
    <rPh sb="93" eb="96">
      <t>メイカクカ</t>
    </rPh>
    <rPh sb="97" eb="99">
      <t>シュクゲン</t>
    </rPh>
    <rPh sb="100" eb="101">
      <t>ハカ</t>
    </rPh>
    <rPh sb="107" eb="109">
      <t>テキセツ</t>
    </rPh>
    <rPh sb="110" eb="113">
      <t>シヨウリョウ</t>
    </rPh>
    <rPh sb="116" eb="117">
      <t>カタ</t>
    </rPh>
    <rPh sb="122" eb="124">
      <t>ケントウ</t>
    </rPh>
    <rPh sb="126" eb="128">
      <t>コンゴ</t>
    </rPh>
    <rPh sb="128" eb="130">
      <t>ヒツヨウ</t>
    </rPh>
    <rPh sb="131" eb="133">
      <t>ミナオ</t>
    </rPh>
    <rPh sb="135" eb="136">
      <t>オコナ</t>
    </rPh>
    <rPh sb="140" eb="142">
      <t>ケイエイ</t>
    </rPh>
    <rPh sb="143" eb="146">
      <t>ケンゼンカ</t>
    </rPh>
    <rPh sb="147" eb="14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</si>
</sst>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A1-4C38-8656-A70495861F0C}"/>
            </c:ext>
          </c:extLst>
        </c:ser>
        <c:dLbls>
          <c:showLegendKey val="0"/>
          <c:showVal val="0"/>
          <c:showCatName val="0"/>
          <c:showSerName val="0"/>
          <c:showPercent val="0"/>
          <c:showBubbleSize val="0"/>
        </c:dLbls>
        <c:gapWidth val="150"/>
        <c:axId val="100267904"/>
        <c:axId val="1004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9A1-4C38-8656-A70495861F0C}"/>
            </c:ext>
          </c:extLst>
        </c:ser>
        <c:dLbls>
          <c:showLegendKey val="0"/>
          <c:showVal val="0"/>
          <c:showCatName val="0"/>
          <c:showSerName val="0"/>
          <c:showPercent val="0"/>
          <c:showBubbleSize val="0"/>
        </c:dLbls>
        <c:marker val="1"/>
        <c:smooth val="0"/>
        <c:axId val="100267904"/>
        <c:axId val="100417536"/>
      </c:lineChart>
      <c:dateAx>
        <c:axId val="100267904"/>
        <c:scaling>
          <c:orientation val="minMax"/>
        </c:scaling>
        <c:delete val="1"/>
        <c:axPos val="b"/>
        <c:numFmt formatCode="ge" sourceLinked="1"/>
        <c:majorTickMark val="none"/>
        <c:minorTickMark val="none"/>
        <c:tickLblPos val="none"/>
        <c:crossAx val="100417536"/>
        <c:crosses val="autoZero"/>
        <c:auto val="1"/>
        <c:lblOffset val="100"/>
        <c:baseTimeUnit val="years"/>
      </c:dateAx>
      <c:valAx>
        <c:axId val="1004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790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57.42</c:v>
                </c:pt>
                <c:pt idx="1">
                  <c:v>57.67</c:v>
                </c:pt>
                <c:pt idx="2">
                  <c:v>55.83</c:v>
                </c:pt>
                <c:pt idx="3">
                  <c:v>57</c:v>
                </c:pt>
                <c:pt idx="4">
                  <c:v>54</c:v>
                </c:pt>
              </c:numCache>
            </c:numRef>
          </c:val>
          <c:extLst xmlns:c16r2="http://schemas.microsoft.com/office/drawing/2015/06/chart">
            <c:ext xmlns:c16="http://schemas.microsoft.com/office/drawing/2014/chart" uri="{C3380CC4-5D6E-409C-BE32-E72D297353CC}">
              <c16:uniqueId val="{00000000-F020-43D7-AC5B-42F56B8A94B8}"/>
            </c:ext>
          </c:extLst>
        </c:ser>
        <c:dLbls>
          <c:showLegendKey val="0"/>
          <c:showVal val="0"/>
          <c:showCatName val="0"/>
          <c:showSerName val="0"/>
          <c:showPercent val="0"/>
          <c:showBubbleSize val="0"/>
        </c:dLbls>
        <c:gapWidth val="150"/>
        <c:axId val="109446656"/>
        <c:axId val="1094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F020-43D7-AC5B-42F56B8A94B8}"/>
            </c:ext>
          </c:extLst>
        </c:ser>
        <c:dLbls>
          <c:showLegendKey val="0"/>
          <c:showVal val="0"/>
          <c:showCatName val="0"/>
          <c:showSerName val="0"/>
          <c:showPercent val="0"/>
          <c:showBubbleSize val="0"/>
        </c:dLbls>
        <c:marker val="1"/>
        <c:smooth val="0"/>
        <c:axId val="109446656"/>
        <c:axId val="109448576"/>
      </c:lineChart>
      <c:dateAx>
        <c:axId val="109446656"/>
        <c:scaling>
          <c:orientation val="minMax"/>
        </c:scaling>
        <c:delete val="1"/>
        <c:axPos val="b"/>
        <c:numFmt formatCode="ge" sourceLinked="1"/>
        <c:majorTickMark val="none"/>
        <c:minorTickMark val="none"/>
        <c:tickLblPos val="none"/>
        <c:crossAx val="109448576"/>
        <c:crosses val="autoZero"/>
        <c:auto val="1"/>
        <c:lblOffset val="100"/>
        <c:baseTimeUnit val="years"/>
      </c:dateAx>
      <c:valAx>
        <c:axId val="109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665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85.05</c:v>
                </c:pt>
                <c:pt idx="1">
                  <c:v>85.14</c:v>
                </c:pt>
                <c:pt idx="2">
                  <c:v>85.56</c:v>
                </c:pt>
                <c:pt idx="3">
                  <c:v>86.18</c:v>
                </c:pt>
                <c:pt idx="4">
                  <c:v>86.1</c:v>
                </c:pt>
              </c:numCache>
            </c:numRef>
          </c:val>
          <c:extLst xmlns:c16r2="http://schemas.microsoft.com/office/drawing/2015/06/chart">
            <c:ext xmlns:c16="http://schemas.microsoft.com/office/drawing/2014/chart" uri="{C3380CC4-5D6E-409C-BE32-E72D297353CC}">
              <c16:uniqueId val="{00000000-548F-49A7-A469-35D87D513E08}"/>
            </c:ext>
          </c:extLst>
        </c:ser>
        <c:dLbls>
          <c:showLegendKey val="0"/>
          <c:showVal val="0"/>
          <c:showCatName val="0"/>
          <c:showSerName val="0"/>
          <c:showPercent val="0"/>
          <c:showBubbleSize val="0"/>
        </c:dLbls>
        <c:gapWidth val="150"/>
        <c:axId val="109508480"/>
        <c:axId val="1095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48F-49A7-A469-35D87D513E08}"/>
            </c:ext>
          </c:extLst>
        </c:ser>
        <c:dLbls>
          <c:showLegendKey val="0"/>
          <c:showVal val="0"/>
          <c:showCatName val="0"/>
          <c:showSerName val="0"/>
          <c:showPercent val="0"/>
          <c:showBubbleSize val="0"/>
        </c:dLbls>
        <c:marker val="1"/>
        <c:smooth val="0"/>
        <c:axId val="109508480"/>
        <c:axId val="109580288"/>
      </c:lineChart>
      <c:dateAx>
        <c:axId val="109508480"/>
        <c:scaling>
          <c:orientation val="minMax"/>
        </c:scaling>
        <c:delete val="1"/>
        <c:axPos val="b"/>
        <c:numFmt formatCode="ge" sourceLinked="1"/>
        <c:majorTickMark val="none"/>
        <c:minorTickMark val="none"/>
        <c:tickLblPos val="none"/>
        <c:crossAx val="109580288"/>
        <c:crosses val="autoZero"/>
        <c:auto val="1"/>
        <c:lblOffset val="100"/>
        <c:baseTimeUnit val="years"/>
      </c:dateAx>
      <c:valAx>
        <c:axId val="1095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848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69.95</c:v>
                </c:pt>
                <c:pt idx="1">
                  <c:v>70.11</c:v>
                </c:pt>
                <c:pt idx="2">
                  <c:v>68.69</c:v>
                </c:pt>
                <c:pt idx="3">
                  <c:v>99.67</c:v>
                </c:pt>
                <c:pt idx="4">
                  <c:v>99.34</c:v>
                </c:pt>
              </c:numCache>
            </c:numRef>
          </c:val>
          <c:extLst xmlns:c16r2="http://schemas.microsoft.com/office/drawing/2015/06/chart">
            <c:ext xmlns:c16="http://schemas.microsoft.com/office/drawing/2014/chart" uri="{C3380CC4-5D6E-409C-BE32-E72D297353CC}">
              <c16:uniqueId val="{00000000-E336-4526-849A-CCB9A37772CB}"/>
            </c:ext>
          </c:extLst>
        </c:ser>
        <c:dLbls>
          <c:showLegendKey val="0"/>
          <c:showVal val="0"/>
          <c:showCatName val="0"/>
          <c:showSerName val="0"/>
          <c:showPercent val="0"/>
          <c:showBubbleSize val="0"/>
        </c:dLbls>
        <c:gapWidth val="150"/>
        <c:axId val="100436224"/>
        <c:axId val="1004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36-4526-849A-CCB9A37772CB}"/>
            </c:ext>
          </c:extLst>
        </c:ser>
        <c:dLbls>
          <c:showLegendKey val="0"/>
          <c:showVal val="0"/>
          <c:showCatName val="0"/>
          <c:showSerName val="0"/>
          <c:showPercent val="0"/>
          <c:showBubbleSize val="0"/>
        </c:dLbls>
        <c:marker val="1"/>
        <c:smooth val="0"/>
        <c:axId val="100436224"/>
        <c:axId val="100442496"/>
      </c:lineChart>
      <c:dateAx>
        <c:axId val="100436224"/>
        <c:scaling>
          <c:orientation val="minMax"/>
        </c:scaling>
        <c:delete val="1"/>
        <c:axPos val="b"/>
        <c:numFmt formatCode="ge" sourceLinked="1"/>
        <c:majorTickMark val="none"/>
        <c:minorTickMark val="none"/>
        <c:tickLblPos val="none"/>
        <c:crossAx val="100442496"/>
        <c:crosses val="autoZero"/>
        <c:auto val="1"/>
        <c:lblOffset val="100"/>
        <c:baseTimeUnit val="years"/>
      </c:dateAx>
      <c:valAx>
        <c:axId val="100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622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3A-406E-8BDA-71196B717E99}"/>
            </c:ext>
          </c:extLst>
        </c:ser>
        <c:dLbls>
          <c:showLegendKey val="0"/>
          <c:showVal val="0"/>
          <c:showCatName val="0"/>
          <c:showSerName val="0"/>
          <c:showPercent val="0"/>
          <c:showBubbleSize val="0"/>
        </c:dLbls>
        <c:gapWidth val="150"/>
        <c:axId val="109124224"/>
        <c:axId val="1091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3A-406E-8BDA-71196B717E99}"/>
            </c:ext>
          </c:extLst>
        </c:ser>
        <c:dLbls>
          <c:showLegendKey val="0"/>
          <c:showVal val="0"/>
          <c:showCatName val="0"/>
          <c:showSerName val="0"/>
          <c:showPercent val="0"/>
          <c:showBubbleSize val="0"/>
        </c:dLbls>
        <c:marker val="1"/>
        <c:smooth val="0"/>
        <c:axId val="109124224"/>
        <c:axId val="109130496"/>
      </c:lineChart>
      <c:dateAx>
        <c:axId val="109124224"/>
        <c:scaling>
          <c:orientation val="minMax"/>
        </c:scaling>
        <c:delete val="1"/>
        <c:axPos val="b"/>
        <c:numFmt formatCode="ge" sourceLinked="1"/>
        <c:majorTickMark val="none"/>
        <c:minorTickMark val="none"/>
        <c:tickLblPos val="none"/>
        <c:crossAx val="109130496"/>
        <c:crosses val="autoZero"/>
        <c:auto val="1"/>
        <c:lblOffset val="100"/>
        <c:baseTimeUnit val="years"/>
      </c:dateAx>
      <c:valAx>
        <c:axId val="1091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422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76-4E38-BC49-5B291B10E373}"/>
            </c:ext>
          </c:extLst>
        </c:ser>
        <c:dLbls>
          <c:showLegendKey val="0"/>
          <c:showVal val="0"/>
          <c:showCatName val="0"/>
          <c:showSerName val="0"/>
          <c:showPercent val="0"/>
          <c:showBubbleSize val="0"/>
        </c:dLbls>
        <c:gapWidth val="150"/>
        <c:axId val="109153280"/>
        <c:axId val="1091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76-4E38-BC49-5B291B10E373}"/>
            </c:ext>
          </c:extLst>
        </c:ser>
        <c:dLbls>
          <c:showLegendKey val="0"/>
          <c:showVal val="0"/>
          <c:showCatName val="0"/>
          <c:showSerName val="0"/>
          <c:showPercent val="0"/>
          <c:showBubbleSize val="0"/>
        </c:dLbls>
        <c:marker val="1"/>
        <c:smooth val="0"/>
        <c:axId val="109153280"/>
        <c:axId val="109180032"/>
      </c:lineChart>
      <c:dateAx>
        <c:axId val="109153280"/>
        <c:scaling>
          <c:orientation val="minMax"/>
        </c:scaling>
        <c:delete val="1"/>
        <c:axPos val="b"/>
        <c:numFmt formatCode="ge" sourceLinked="1"/>
        <c:majorTickMark val="none"/>
        <c:minorTickMark val="none"/>
        <c:tickLblPos val="none"/>
        <c:crossAx val="109180032"/>
        <c:crosses val="autoZero"/>
        <c:auto val="1"/>
        <c:lblOffset val="100"/>
        <c:baseTimeUnit val="years"/>
      </c:dateAx>
      <c:valAx>
        <c:axId val="109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328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A-4526-8714-14D35BD6A906}"/>
            </c:ext>
          </c:extLst>
        </c:ser>
        <c:dLbls>
          <c:showLegendKey val="0"/>
          <c:showVal val="0"/>
          <c:showCatName val="0"/>
          <c:showSerName val="0"/>
          <c:showPercent val="0"/>
          <c:showBubbleSize val="0"/>
        </c:dLbls>
        <c:gapWidth val="150"/>
        <c:axId val="109213184"/>
        <c:axId val="1092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A-4526-8714-14D35BD6A906}"/>
            </c:ext>
          </c:extLst>
        </c:ser>
        <c:dLbls>
          <c:showLegendKey val="0"/>
          <c:showVal val="0"/>
          <c:showCatName val="0"/>
          <c:showSerName val="0"/>
          <c:showPercent val="0"/>
          <c:showBubbleSize val="0"/>
        </c:dLbls>
        <c:marker val="1"/>
        <c:smooth val="0"/>
        <c:axId val="109213184"/>
        <c:axId val="109215104"/>
      </c:lineChart>
      <c:dateAx>
        <c:axId val="109213184"/>
        <c:scaling>
          <c:orientation val="minMax"/>
        </c:scaling>
        <c:delete val="1"/>
        <c:axPos val="b"/>
        <c:numFmt formatCode="ge" sourceLinked="1"/>
        <c:majorTickMark val="none"/>
        <c:minorTickMark val="none"/>
        <c:tickLblPos val="none"/>
        <c:crossAx val="109215104"/>
        <c:crosses val="autoZero"/>
        <c:auto val="1"/>
        <c:lblOffset val="100"/>
        <c:baseTimeUnit val="years"/>
      </c:dateAx>
      <c:valAx>
        <c:axId val="1092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318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38-48A3-B177-D4F20C86F502}"/>
            </c:ext>
          </c:extLst>
        </c:ser>
        <c:dLbls>
          <c:showLegendKey val="0"/>
          <c:showVal val="0"/>
          <c:showCatName val="0"/>
          <c:showSerName val="0"/>
          <c:showPercent val="0"/>
          <c:showBubbleSize val="0"/>
        </c:dLbls>
        <c:gapWidth val="150"/>
        <c:axId val="109242624"/>
        <c:axId val="1092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38-48A3-B177-D4F20C86F502}"/>
            </c:ext>
          </c:extLst>
        </c:ser>
        <c:dLbls>
          <c:showLegendKey val="0"/>
          <c:showVal val="0"/>
          <c:showCatName val="0"/>
          <c:showSerName val="0"/>
          <c:showPercent val="0"/>
          <c:showBubbleSize val="0"/>
        </c:dLbls>
        <c:marker val="1"/>
        <c:smooth val="0"/>
        <c:axId val="109242624"/>
        <c:axId val="109248896"/>
      </c:lineChart>
      <c:dateAx>
        <c:axId val="109242624"/>
        <c:scaling>
          <c:orientation val="minMax"/>
        </c:scaling>
        <c:delete val="1"/>
        <c:axPos val="b"/>
        <c:numFmt formatCode="ge" sourceLinked="1"/>
        <c:majorTickMark val="none"/>
        <c:minorTickMark val="none"/>
        <c:tickLblPos val="none"/>
        <c:crossAx val="109248896"/>
        <c:crosses val="autoZero"/>
        <c:auto val="1"/>
        <c:lblOffset val="100"/>
        <c:baseTimeUnit val="years"/>
      </c:dateAx>
      <c:valAx>
        <c:axId val="1092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262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1198.44</c:v>
                </c:pt>
                <c:pt idx="1">
                  <c:v>2309.06</c:v>
                </c:pt>
                <c:pt idx="2">
                  <c:v>2272.02</c:v>
                </c:pt>
                <c:pt idx="3">
                  <c:v>188.12</c:v>
                </c:pt>
                <c:pt idx="4" formatCode="#,##0.00;&quot;△&quot;#,##0.00">
                  <c:v>0</c:v>
                </c:pt>
              </c:numCache>
            </c:numRef>
          </c:val>
          <c:extLst xmlns:c16r2="http://schemas.microsoft.com/office/drawing/2015/06/chart">
            <c:ext xmlns:c16="http://schemas.microsoft.com/office/drawing/2014/chart" uri="{C3380CC4-5D6E-409C-BE32-E72D297353CC}">
              <c16:uniqueId val="{00000000-00E3-4B67-A1C5-988863298BF6}"/>
            </c:ext>
          </c:extLst>
        </c:ser>
        <c:dLbls>
          <c:showLegendKey val="0"/>
          <c:showVal val="0"/>
          <c:showCatName val="0"/>
          <c:showSerName val="0"/>
          <c:showPercent val="0"/>
          <c:showBubbleSize val="0"/>
        </c:dLbls>
        <c:gapWidth val="150"/>
        <c:axId val="109288064"/>
        <c:axId val="1092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00E3-4B67-A1C5-988863298BF6}"/>
            </c:ext>
          </c:extLst>
        </c:ser>
        <c:dLbls>
          <c:showLegendKey val="0"/>
          <c:showVal val="0"/>
          <c:showCatName val="0"/>
          <c:showSerName val="0"/>
          <c:showPercent val="0"/>
          <c:showBubbleSize val="0"/>
        </c:dLbls>
        <c:marker val="1"/>
        <c:smooth val="0"/>
        <c:axId val="109288064"/>
        <c:axId val="109294336"/>
      </c:lineChart>
      <c:dateAx>
        <c:axId val="109288064"/>
        <c:scaling>
          <c:orientation val="minMax"/>
        </c:scaling>
        <c:delete val="1"/>
        <c:axPos val="b"/>
        <c:numFmt formatCode="ge" sourceLinked="1"/>
        <c:majorTickMark val="none"/>
        <c:minorTickMark val="none"/>
        <c:tickLblPos val="none"/>
        <c:crossAx val="109294336"/>
        <c:crosses val="autoZero"/>
        <c:auto val="1"/>
        <c:lblOffset val="100"/>
        <c:baseTimeUnit val="years"/>
      </c:dateAx>
      <c:valAx>
        <c:axId val="1092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806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52.16</c:v>
                </c:pt>
                <c:pt idx="1">
                  <c:v>52.36</c:v>
                </c:pt>
                <c:pt idx="2">
                  <c:v>50.47</c:v>
                </c:pt>
                <c:pt idx="3">
                  <c:v>100</c:v>
                </c:pt>
                <c:pt idx="4">
                  <c:v>99.07</c:v>
                </c:pt>
              </c:numCache>
            </c:numRef>
          </c:val>
          <c:extLst xmlns:c16r2="http://schemas.microsoft.com/office/drawing/2015/06/chart">
            <c:ext xmlns:c16="http://schemas.microsoft.com/office/drawing/2014/chart" uri="{C3380CC4-5D6E-409C-BE32-E72D297353CC}">
              <c16:uniqueId val="{00000000-EBE0-41A4-9462-05D00EBD572B}"/>
            </c:ext>
          </c:extLst>
        </c:ser>
        <c:dLbls>
          <c:showLegendKey val="0"/>
          <c:showVal val="0"/>
          <c:showCatName val="0"/>
          <c:showSerName val="0"/>
          <c:showPercent val="0"/>
          <c:showBubbleSize val="0"/>
        </c:dLbls>
        <c:gapWidth val="150"/>
        <c:axId val="109393024"/>
        <c:axId val="1093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BE0-41A4-9462-05D00EBD572B}"/>
            </c:ext>
          </c:extLst>
        </c:ser>
        <c:dLbls>
          <c:showLegendKey val="0"/>
          <c:showVal val="0"/>
          <c:showCatName val="0"/>
          <c:showSerName val="0"/>
          <c:showPercent val="0"/>
          <c:showBubbleSize val="0"/>
        </c:dLbls>
        <c:marker val="1"/>
        <c:smooth val="0"/>
        <c:axId val="109393024"/>
        <c:axId val="109394944"/>
      </c:lineChart>
      <c:dateAx>
        <c:axId val="109393024"/>
        <c:scaling>
          <c:orientation val="minMax"/>
        </c:scaling>
        <c:delete val="1"/>
        <c:axPos val="b"/>
        <c:numFmt formatCode="ge" sourceLinked="1"/>
        <c:majorTickMark val="none"/>
        <c:minorTickMark val="none"/>
        <c:tickLblPos val="none"/>
        <c:crossAx val="109394944"/>
        <c:crosses val="autoZero"/>
        <c:auto val="1"/>
        <c:lblOffset val="100"/>
        <c:baseTimeUnit val="years"/>
      </c:dateAx>
      <c:valAx>
        <c:axId val="109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302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340.69</c:v>
                </c:pt>
                <c:pt idx="1">
                  <c:v>347.86</c:v>
                </c:pt>
                <c:pt idx="2">
                  <c:v>359.54</c:v>
                </c:pt>
                <c:pt idx="3">
                  <c:v>170.12</c:v>
                </c:pt>
                <c:pt idx="4">
                  <c:v>187.03</c:v>
                </c:pt>
              </c:numCache>
            </c:numRef>
          </c:val>
          <c:extLst xmlns:c16r2="http://schemas.microsoft.com/office/drawing/2015/06/chart">
            <c:ext xmlns:c16="http://schemas.microsoft.com/office/drawing/2014/chart" uri="{C3380CC4-5D6E-409C-BE32-E72D297353CC}">
              <c16:uniqueId val="{00000000-6326-4067-8A46-A6C3B907C142}"/>
            </c:ext>
          </c:extLst>
        </c:ser>
        <c:dLbls>
          <c:showLegendKey val="0"/>
          <c:showVal val="0"/>
          <c:showCatName val="0"/>
          <c:showSerName val="0"/>
          <c:showPercent val="0"/>
          <c:showBubbleSize val="0"/>
        </c:dLbls>
        <c:gapWidth val="150"/>
        <c:axId val="109421696"/>
        <c:axId val="1094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326-4067-8A46-A6C3B907C142}"/>
            </c:ext>
          </c:extLst>
        </c:ser>
        <c:dLbls>
          <c:showLegendKey val="0"/>
          <c:showVal val="0"/>
          <c:showCatName val="0"/>
          <c:showSerName val="0"/>
          <c:showPercent val="0"/>
          <c:showBubbleSize val="0"/>
        </c:dLbls>
        <c:marker val="1"/>
        <c:smooth val="0"/>
        <c:axId val="109421696"/>
        <c:axId val="109423616"/>
      </c:lineChart>
      <c:dateAx>
        <c:axId val="109421696"/>
        <c:scaling>
          <c:orientation val="minMax"/>
        </c:scaling>
        <c:delete val="1"/>
        <c:axPos val="b"/>
        <c:numFmt formatCode="ge" sourceLinked="1"/>
        <c:majorTickMark val="none"/>
        <c:minorTickMark val="none"/>
        <c:tickLblPos val="none"/>
        <c:crossAx val="109423616"/>
        <c:crosses val="autoZero"/>
        <c:auto val="1"/>
        <c:lblOffset val="100"/>
        <c:baseTimeUnit val="years"/>
      </c:dateAx>
      <c:valAx>
        <c:axId val="1094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169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0F0F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3502</v>
      </c>
      <c r="AM8" s="68"/>
      <c r="AN8" s="68"/>
      <c r="AO8" s="68"/>
      <c r="AP8" s="68"/>
      <c r="AQ8" s="68"/>
      <c r="AR8" s="68"/>
      <c r="AS8" s="68"/>
      <c r="AT8" s="67">
        <f>データ!T6</f>
        <v>59.77</v>
      </c>
      <c r="AU8" s="67"/>
      <c r="AV8" s="67"/>
      <c r="AW8" s="67"/>
      <c r="AX8" s="67"/>
      <c r="AY8" s="67"/>
      <c r="AZ8" s="67"/>
      <c r="BA8" s="67"/>
      <c r="BB8" s="67">
        <f>データ!U6</f>
        <v>58.59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59.01</v>
      </c>
      <c r="Q10" s="67"/>
      <c r="R10" s="67"/>
      <c r="S10" s="67"/>
      <c r="T10" s="67"/>
      <c r="U10" s="67"/>
      <c r="V10" s="67"/>
      <c r="W10" s="67">
        <f>データ!Q6</f>
        <v>100</v>
      </c>
      <c r="X10" s="67"/>
      <c r="Y10" s="67"/>
      <c r="Z10" s="67"/>
      <c r="AA10" s="67"/>
      <c r="AB10" s="67"/>
      <c r="AC10" s="67"/>
      <c r="AD10" s="68">
        <f>データ!R6</f>
        <v>3072</v>
      </c>
      <c r="AE10" s="68"/>
      <c r="AF10" s="68"/>
      <c r="AG10" s="68"/>
      <c r="AH10" s="68"/>
      <c r="AI10" s="68"/>
      <c r="AJ10" s="68"/>
      <c r="AK10" s="2"/>
      <c r="AL10" s="68">
        <f>データ!V6</f>
        <v>2057</v>
      </c>
      <c r="AM10" s="68"/>
      <c r="AN10" s="68"/>
      <c r="AO10" s="68"/>
      <c r="AP10" s="68"/>
      <c r="AQ10" s="68"/>
      <c r="AR10" s="68"/>
      <c r="AS10" s="68"/>
      <c r="AT10" s="67">
        <f>データ!W6</f>
        <v>1.1000000000000001</v>
      </c>
      <c r="AU10" s="67"/>
      <c r="AV10" s="67"/>
      <c r="AW10" s="67"/>
      <c r="AX10" s="67"/>
      <c r="AY10" s="67"/>
      <c r="AZ10" s="67"/>
      <c r="BA10" s="67"/>
      <c r="BB10" s="67">
        <f>データ!X6</f>
        <v>1870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LYdoY1gxEPmZdsosmij569pXunr8UWlk8uuqx4QoRJLl0Q4B0qLQ8Fp3YnuvSl+i34DDdZVzB6W6mFe4WKMVCw==" saltValue="1xtOGXQDGN79zWYmRFum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74071</v>
      </c>
      <c r="D6" s="33">
        <f t="shared" si="3"/>
        <v>47</v>
      </c>
      <c r="E6" s="33">
        <f t="shared" si="3"/>
        <v>17</v>
      </c>
      <c r="F6" s="33">
        <f t="shared" si="3"/>
        <v>4</v>
      </c>
      <c r="G6" s="33">
        <f t="shared" si="3"/>
        <v>0</v>
      </c>
      <c r="H6" s="33" t="str">
        <f t="shared" si="3"/>
        <v>福島県　磐梯町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59.01</v>
      </c>
      <c r="Q6" s="34">
        <f t="shared" si="3"/>
        <v>100</v>
      </c>
      <c r="R6" s="34">
        <f t="shared" si="3"/>
        <v>3072</v>
      </c>
      <c r="S6" s="34">
        <f t="shared" si="3"/>
        <v>3502</v>
      </c>
      <c r="T6" s="34">
        <f t="shared" si="3"/>
        <v>59.77</v>
      </c>
      <c r="U6" s="34">
        <f t="shared" si="3"/>
        <v>58.59</v>
      </c>
      <c r="V6" s="34">
        <f t="shared" si="3"/>
        <v>2057</v>
      </c>
      <c r="W6" s="34">
        <f t="shared" si="3"/>
        <v>1.1000000000000001</v>
      </c>
      <c r="X6" s="34">
        <f t="shared" si="3"/>
        <v>1870</v>
      </c>
      <c r="Y6" s="35">
        <f>IF(Y7="",NA(),Y7)</f>
        <v>69.95</v>
      </c>
      <c r="Z6" s="35">
        <f t="shared" ref="Z6:AH6" si="4">IF(Z7="",NA(),Z7)</f>
        <v>70.11</v>
      </c>
      <c r="AA6" s="35">
        <f t="shared" si="4"/>
        <v>68.69</v>
      </c>
      <c r="AB6" s="35">
        <f t="shared" si="4"/>
        <v>99.67</v>
      </c>
      <c r="AC6" s="35">
        <f t="shared" si="4"/>
        <v>99.34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1198.44</v>
      </c>
      <c r="BG6" s="35">
        <f t="shared" ref="BG6:BO6" si="7">IF(BG7="",NA(),BG7)</f>
        <v>2309.06</v>
      </c>
      <c r="BH6" s="35">
        <f t="shared" si="7"/>
        <v>2272.02</v>
      </c>
      <c r="BI6" s="35">
        <f t="shared" si="7"/>
        <v>188.12</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52.16</v>
      </c>
      <c r="BR6" s="35">
        <f t="shared" ref="BR6:BZ6" si="8">IF(BR7="",NA(),BR7)</f>
        <v>52.36</v>
      </c>
      <c r="BS6" s="35">
        <f t="shared" si="8"/>
        <v>50.47</v>
      </c>
      <c r="BT6" s="35">
        <f t="shared" si="8"/>
        <v>100</v>
      </c>
      <c r="BU6" s="35">
        <f t="shared" si="8"/>
        <v>99.07</v>
      </c>
      <c r="BV6" s="35">
        <f t="shared" si="8"/>
        <v>66.56</v>
      </c>
      <c r="BW6" s="35">
        <f t="shared" si="8"/>
        <v>66.22</v>
      </c>
      <c r="BX6" s="35">
        <f t="shared" si="8"/>
        <v>69.87</v>
      </c>
      <c r="BY6" s="35">
        <f t="shared" si="8"/>
        <v>74.3</v>
      </c>
      <c r="BZ6" s="35">
        <f t="shared" si="8"/>
        <v>72.260000000000005</v>
      </c>
      <c r="CA6" s="34" t="str">
        <f>IF(CA7="","",IF(CA7="-","【-】","【"&amp;SUBSTITUTE(TEXT(CA7,"#,##0.00"),"-","△")&amp;"】"))</f>
        <v>【74.48】</v>
      </c>
      <c r="CB6" s="35">
        <f>IF(CB7="",NA(),CB7)</f>
        <v>340.69</v>
      </c>
      <c r="CC6" s="35">
        <f t="shared" ref="CC6:CK6" si="9">IF(CC7="",NA(),CC7)</f>
        <v>347.86</v>
      </c>
      <c r="CD6" s="35">
        <f t="shared" si="9"/>
        <v>359.54</v>
      </c>
      <c r="CE6" s="35">
        <f t="shared" si="9"/>
        <v>170.12</v>
      </c>
      <c r="CF6" s="35">
        <f t="shared" si="9"/>
        <v>187.03</v>
      </c>
      <c r="CG6" s="35">
        <f t="shared" si="9"/>
        <v>244.29</v>
      </c>
      <c r="CH6" s="35">
        <f t="shared" si="9"/>
        <v>246.72</v>
      </c>
      <c r="CI6" s="35">
        <f t="shared" si="9"/>
        <v>234.96</v>
      </c>
      <c r="CJ6" s="35">
        <f t="shared" si="9"/>
        <v>221.81</v>
      </c>
      <c r="CK6" s="35">
        <f t="shared" si="9"/>
        <v>230.02</v>
      </c>
      <c r="CL6" s="34" t="str">
        <f>IF(CL7="","",IF(CL7="-","【-】","【"&amp;SUBSTITUTE(TEXT(CL7,"#,##0.00"),"-","△")&amp;"】"))</f>
        <v>【219.46】</v>
      </c>
      <c r="CM6" s="35">
        <f>IF(CM7="",NA(),CM7)</f>
        <v>57.42</v>
      </c>
      <c r="CN6" s="35">
        <f t="shared" ref="CN6:CV6" si="10">IF(CN7="",NA(),CN7)</f>
        <v>57.67</v>
      </c>
      <c r="CO6" s="35">
        <f t="shared" si="10"/>
        <v>55.83</v>
      </c>
      <c r="CP6" s="35">
        <f t="shared" si="10"/>
        <v>57</v>
      </c>
      <c r="CQ6" s="35">
        <f t="shared" si="10"/>
        <v>54</v>
      </c>
      <c r="CR6" s="35">
        <f t="shared" si="10"/>
        <v>43.58</v>
      </c>
      <c r="CS6" s="35">
        <f t="shared" si="10"/>
        <v>41.35</v>
      </c>
      <c r="CT6" s="35">
        <f t="shared" si="10"/>
        <v>42.9</v>
      </c>
      <c r="CU6" s="35">
        <f t="shared" si="10"/>
        <v>43.36</v>
      </c>
      <c r="CV6" s="35">
        <f t="shared" si="10"/>
        <v>42.56</v>
      </c>
      <c r="CW6" s="34" t="str">
        <f>IF(CW7="","",IF(CW7="-","【-】","【"&amp;SUBSTITUTE(TEXT(CW7,"#,##0.00"),"-","△")&amp;"】"))</f>
        <v>【42.82】</v>
      </c>
      <c r="CX6" s="35">
        <f>IF(CX7="",NA(),CX7)</f>
        <v>85.05</v>
      </c>
      <c r="CY6" s="35">
        <f t="shared" ref="CY6:DG6" si="11">IF(CY7="",NA(),CY7)</f>
        <v>85.14</v>
      </c>
      <c r="CZ6" s="35">
        <f t="shared" si="11"/>
        <v>85.56</v>
      </c>
      <c r="DA6" s="35">
        <f t="shared" si="11"/>
        <v>86.18</v>
      </c>
      <c r="DB6" s="35">
        <f t="shared" si="11"/>
        <v>86.1</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74071</v>
      </c>
      <c r="D7" s="37">
        <v>47</v>
      </c>
      <c r="E7" s="37">
        <v>17</v>
      </c>
      <c r="F7" s="37">
        <v>4</v>
      </c>
      <c r="G7" s="37">
        <v>0</v>
      </c>
      <c r="H7" s="37" t="s">
        <v>97</v>
      </c>
      <c r="I7" s="37" t="s">
        <v>98</v>
      </c>
      <c r="J7" s="37" t="s">
        <v>99</v>
      </c>
      <c r="K7" s="37" t="s">
        <v>100</v>
      </c>
      <c r="L7" s="37" t="s">
        <v>101</v>
      </c>
      <c r="M7" s="37" t="s">
        <v>102</v>
      </c>
      <c r="N7" s="38" t="s">
        <v>103</v>
      </c>
      <c r="O7" s="38" t="s">
        <v>104</v>
      </c>
      <c r="P7" s="38">
        <v>59.01</v>
      </c>
      <c r="Q7" s="38">
        <v>100</v>
      </c>
      <c r="R7" s="38">
        <v>3072</v>
      </c>
      <c r="S7" s="38">
        <v>3502</v>
      </c>
      <c r="T7" s="38">
        <v>59.77</v>
      </c>
      <c r="U7" s="38">
        <v>58.59</v>
      </c>
      <c r="V7" s="38">
        <v>2057</v>
      </c>
      <c r="W7" s="38">
        <v>1.1000000000000001</v>
      </c>
      <c r="X7" s="38">
        <v>1870</v>
      </c>
      <c r="Y7" s="38">
        <v>69.95</v>
      </c>
      <c r="Z7" s="38">
        <v>70.11</v>
      </c>
      <c r="AA7" s="38">
        <v>68.69</v>
      </c>
      <c r="AB7" s="38">
        <v>99.67</v>
      </c>
      <c r="AC7" s="38">
        <v>99.34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1198.44</v>
      </c>
      <c r="BG7" s="38">
        <v>2309.06</v>
      </c>
      <c r="BH7" s="38">
        <v>2272.02</v>
      </c>
      <c r="BI7" s="38">
        <v>188.12</v>
      </c>
      <c r="BJ7" s="38">
        <v>0</v>
      </c>
      <c r="BK7" s="38">
        <v>1436</v>
      </c>
      <c r="BL7" s="38">
        <v>1434.89</v>
      </c>
      <c r="BM7" s="38">
        <v>1298.9100000000001</v>
      </c>
      <c r="BN7" s="38">
        <v>1243.71</v>
      </c>
      <c r="BO7" s="38">
        <v>1194.1500000000001</v>
      </c>
      <c r="BP7" s="38">
        <v>1209.4000000000001</v>
      </c>
      <c r="BQ7" s="38">
        <v>52.16</v>
      </c>
      <c r="BR7" s="38">
        <v>52.36</v>
      </c>
      <c r="BS7" s="38">
        <v>50.47</v>
      </c>
      <c r="BT7" s="38">
        <v>100</v>
      </c>
      <c r="BU7" s="38">
        <v>99.07</v>
      </c>
      <c r="BV7" s="38">
        <v>66.56</v>
      </c>
      <c r="BW7" s="38">
        <v>66.22</v>
      </c>
      <c r="BX7" s="38">
        <v>69.87</v>
      </c>
      <c r="BY7" s="38">
        <v>74.3</v>
      </c>
      <c r="BZ7" s="38">
        <v>72.260000000000005</v>
      </c>
      <c r="CA7" s="38">
        <v>74.48</v>
      </c>
      <c r="CB7" s="38">
        <v>340.69</v>
      </c>
      <c r="CC7" s="38">
        <v>347.86</v>
      </c>
      <c r="CD7" s="38">
        <v>359.54</v>
      </c>
      <c r="CE7" s="38">
        <v>170.12</v>
      </c>
      <c r="CF7" s="38">
        <v>187.03</v>
      </c>
      <c r="CG7" s="38">
        <v>244.29</v>
      </c>
      <c r="CH7" s="38">
        <v>246.72</v>
      </c>
      <c r="CI7" s="38">
        <v>234.96</v>
      </c>
      <c r="CJ7" s="38">
        <v>221.81</v>
      </c>
      <c r="CK7" s="38">
        <v>230.02</v>
      </c>
      <c r="CL7" s="38">
        <v>219.46</v>
      </c>
      <c r="CM7" s="38">
        <v>57.42</v>
      </c>
      <c r="CN7" s="38">
        <v>57.67</v>
      </c>
      <c r="CO7" s="38">
        <v>55.83</v>
      </c>
      <c r="CP7" s="38">
        <v>57</v>
      </c>
      <c r="CQ7" s="38">
        <v>54</v>
      </c>
      <c r="CR7" s="38">
        <v>43.58</v>
      </c>
      <c r="CS7" s="38">
        <v>41.35</v>
      </c>
      <c r="CT7" s="38">
        <v>42.9</v>
      </c>
      <c r="CU7" s="38">
        <v>43.36</v>
      </c>
      <c r="CV7" s="38">
        <v>42.56</v>
      </c>
      <c r="CW7" s="38">
        <v>42.82</v>
      </c>
      <c r="CX7" s="38">
        <v>85.05</v>
      </c>
      <c r="CY7" s="38">
        <v>85.14</v>
      </c>
      <c r="CZ7" s="38">
        <v>85.56</v>
      </c>
      <c r="DA7" s="38">
        <v>86.18</v>
      </c>
      <c r="DB7" s="38">
        <v>86.1</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