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mhmnGUklPEmbto6J8c7Pk7gazbK0B0D4SQ5SfaBIWsvTbLJ0YXK4IxxWGpwnf3udzTJ6VxDb20V7DmvKIPBWQ==" workbookSaltValue="RSSAJVgO2ShQ9twO16VbP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<sst xmlns="http://schemas.openxmlformats.org/spreadsheetml/2006/main" count="228" uniqueCount="116">
  <si>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</si>
  <si>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</si>
  <si>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</si>
  <si>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</si>
  <si>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</si>
  <si>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</si>
  <si>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</si>
  <si>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</si>
  <si>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</si>
  <si>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</si>
  <si>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</si>
  <si>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</si>
  <si>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</si>
  <si>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</si>
  <si>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</si>
  <si>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</si>
  <si>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</si>
  <si>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</si>
  <si>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</si>
  <si>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</si>
  <si>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</si>
  <si>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</si>
  <si>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</si>
  <si>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</si>
  <si>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</si>
  <si>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</si>
  <si>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</si>
  <si>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</si>
  <si>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</si>
  <si>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</si>
  <si>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</si>
  <si>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</si>
  <si>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</si>
  <si>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</si>
  <si>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</si>
  <si>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</si>
  <si>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</si>
  <si>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</si>
  <si>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</si>
  <si>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</si>
  <si>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</si>
  <si>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</si>
  <si>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</si>
  <si>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</si>
  <si>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</si>
  <si>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</si>
  <si>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</si>
  <si>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</si>
  <si>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</si>
  <si>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</si>
  <si>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</si>
  <si>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</si>
  <si>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</si>
  <si>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</si>
  <si>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</si>
  <si>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</si>
  <si>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</si>
  <si>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</si>
  <si>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</si>
  <si>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</si>
  <si>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</si>
  <si>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</si>
  <si>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</si>
  <si>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</si>
  <si>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</si>
  <si>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</si>
  <si>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</si>
  <si>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</si>
  <si>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</si>
  <si>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</si>
  <si>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</si>
  <si>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</si>
  <si>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</si>
  <si>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</si>
  <si>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</si>
  <si>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</si>
  <si>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</si>
  <si>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</si>
  <si>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</si>
  <si>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</si>
  <si>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</si>
  <si>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</si>
  <si>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</si>
  <si>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</si>
  <si>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</si>
  <si>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</si>
  <si>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</si>
  <si>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</si>
  <si>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</si>
  <si>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</si>
  <si>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</si>
  <si>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</si>
  <si>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</si>
  <si>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</si>
  <si>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</si>
  <si>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</si>
  <si>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</si>
  <si>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</si>
  <si>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</si>
  <si>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</si>
  <si>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</si>
  <si>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</si>
  <si>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</si>
  <si>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</si>
  <si>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</si>
  <si>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</si>
  <si>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</si>
  <si>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</si>
  <si>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</si>
  <si>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</si>
  <si>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</si>
  <si>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</si>
  <si>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</si>
  <si>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最も早く供用開始した地区が平成10年であり、現在管渠の耐用年数に達しておらず当面更新する計画はない。</t>
    <phoneticPr fontId="4"/>
  </si>
  <si>
    <t>　収益的収支比率は悪化する傾向にあり、継続して赤字解消に向けた経営改善が必要である。
　企業債残高対事業規模比率は0%であるが、一般会計からの繰入基準の見直しによるものであり、企業債残高、営業収益等は例年と比較し大差はなく、引き続き営業収益の増収が求められる。
　経費回収率は前年から全国平均及び類似団体平均値を上回っている。今後も引き続き適正な使用料収入の確保と汚水処理費の削減が求めれらる。
　汚水処理原価は全国平均及び類似団体平均値を上回っていたが近年は下降傾向に転じてきている。引続き維持管理費の削減、接続率の向上が必要である。
　施設利用率は全国平均及び類似団体平均値を下回っている状況にあり、接続率の向上を図らなければならない。
　水洗化率は全国平均及び類似団体平均値を下回っているが、平成26年度に全事業地区が完了したことにより、今後は上昇が見込まれる。</t>
    <rPh sb="138" eb="140">
      <t>ゼンネン</t>
    </rPh>
    <rPh sb="156" eb="157">
      <t>ウエ</t>
    </rPh>
    <rPh sb="157" eb="158">
      <t>マワ</t>
    </rPh>
    <phoneticPr fontId="4"/>
  </si>
  <si>
    <t>　平成18年度完了の湖岸地区及び平成26年度完了の山潟地区に係る建設改良費の増大に伴い経営が圧迫される状態となってしまった。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</si>
</sst>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E6-4D2B-8D31-5718C7216AD1}"/>
            </c:ext>
          </c:extLst>
        </c:ser>
        <c:dLbls>
          <c:showLegendKey val="0"/>
          <c:showVal val="0"/>
          <c:showCatName val="0"/>
          <c:showSerName val="0"/>
          <c:showPercent val="0"/>
          <c:showBubbleSize val="0"/>
        </c:dLbls>
        <c:gapWidth val="150"/>
        <c:axId val="150105088"/>
        <c:axId val="1501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52E6-4D2B-8D31-5718C7216AD1}"/>
            </c:ext>
          </c:extLst>
        </c:ser>
        <c:dLbls>
          <c:showLegendKey val="0"/>
          <c:showVal val="0"/>
          <c:showCatName val="0"/>
          <c:showSerName val="0"/>
          <c:showPercent val="0"/>
          <c:showBubbleSize val="0"/>
        </c:dLbls>
        <c:marker val="1"/>
        <c:smooth val="0"/>
        <c:axId val="150105088"/>
        <c:axId val="150107264"/>
      </c:lineChart>
      <c:dateAx>
        <c:axId val="150105088"/>
        <c:scaling>
          <c:orientation val="minMax"/>
        </c:scaling>
        <c:delete val="1"/>
        <c:axPos val="b"/>
        <c:numFmt formatCode="ge" sourceLinked="1"/>
        <c:majorTickMark val="none"/>
        <c:minorTickMark val="none"/>
        <c:tickLblPos val="none"/>
        <c:crossAx val="150107264"/>
        <c:crosses val="autoZero"/>
        <c:auto val="1"/>
        <c:lblOffset val="100"/>
        <c:baseTimeUnit val="years"/>
      </c:dateAx>
      <c:valAx>
        <c:axId val="150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25.97</c:v>
                </c:pt>
                <c:pt idx="1">
                  <c:v>24.78</c:v>
                </c:pt>
                <c:pt idx="2">
                  <c:v>25.55</c:v>
                </c:pt>
                <c:pt idx="3">
                  <c:v>25.61</c:v>
                </c:pt>
                <c:pt idx="4">
                  <c:v>25.91</c:v>
                </c:pt>
              </c:numCache>
            </c:numRef>
          </c:val>
          <c:extLst xmlns:c16r2="http://schemas.microsoft.com/office/drawing/2015/06/chart">
            <c:ext xmlns:c16="http://schemas.microsoft.com/office/drawing/2014/chart" uri="{C3380CC4-5D6E-409C-BE32-E72D297353CC}">
              <c16:uniqueId val="{00000000-4DD5-4E99-A86F-7898F4FC4189}"/>
            </c:ext>
          </c:extLst>
        </c:ser>
        <c:dLbls>
          <c:showLegendKey val="0"/>
          <c:showVal val="0"/>
          <c:showCatName val="0"/>
          <c:showSerName val="0"/>
          <c:showPercent val="0"/>
          <c:showBubbleSize val="0"/>
        </c:dLbls>
        <c:gapWidth val="150"/>
        <c:axId val="156703744"/>
        <c:axId val="1567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DD5-4E99-A86F-7898F4FC4189}"/>
            </c:ext>
          </c:extLst>
        </c:ser>
        <c:dLbls>
          <c:showLegendKey val="0"/>
          <c:showVal val="0"/>
          <c:showCatName val="0"/>
          <c:showSerName val="0"/>
          <c:showPercent val="0"/>
          <c:showBubbleSize val="0"/>
        </c:dLbls>
        <c:marker val="1"/>
        <c:smooth val="0"/>
        <c:axId val="156703744"/>
        <c:axId val="156705920"/>
      </c:lineChart>
      <c:dateAx>
        <c:axId val="156703744"/>
        <c:scaling>
          <c:orientation val="minMax"/>
        </c:scaling>
        <c:delete val="1"/>
        <c:axPos val="b"/>
        <c:numFmt formatCode="ge" sourceLinked="1"/>
        <c:majorTickMark val="none"/>
        <c:minorTickMark val="none"/>
        <c:tickLblPos val="none"/>
        <c:crossAx val="156705920"/>
        <c:crosses val="autoZero"/>
        <c:auto val="1"/>
        <c:lblOffset val="100"/>
        <c:baseTimeUnit val="years"/>
      </c:dateAx>
      <c:valAx>
        <c:axId val="156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62.17</c:v>
                </c:pt>
                <c:pt idx="1">
                  <c:v>64.44</c:v>
                </c:pt>
                <c:pt idx="2">
                  <c:v>67.67</c:v>
                </c:pt>
                <c:pt idx="3">
                  <c:v>69.14</c:v>
                </c:pt>
                <c:pt idx="4">
                  <c:v>71.33</c:v>
                </c:pt>
              </c:numCache>
            </c:numRef>
          </c:val>
          <c:extLst xmlns:c16r2="http://schemas.microsoft.com/office/drawing/2015/06/chart">
            <c:ext xmlns:c16="http://schemas.microsoft.com/office/drawing/2014/chart" uri="{C3380CC4-5D6E-409C-BE32-E72D297353CC}">
              <c16:uniqueId val="{00000000-24D5-4D59-85D2-D316247E68C0}"/>
            </c:ext>
          </c:extLst>
        </c:ser>
        <c:dLbls>
          <c:showLegendKey val="0"/>
          <c:showVal val="0"/>
          <c:showCatName val="0"/>
          <c:showSerName val="0"/>
          <c:showPercent val="0"/>
          <c:showBubbleSize val="0"/>
        </c:dLbls>
        <c:gapWidth val="150"/>
        <c:axId val="156757376"/>
        <c:axId val="1567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4D5-4D59-85D2-D316247E68C0}"/>
            </c:ext>
          </c:extLst>
        </c:ser>
        <c:dLbls>
          <c:showLegendKey val="0"/>
          <c:showVal val="0"/>
          <c:showCatName val="0"/>
          <c:showSerName val="0"/>
          <c:showPercent val="0"/>
          <c:showBubbleSize val="0"/>
        </c:dLbls>
        <c:marker val="1"/>
        <c:smooth val="0"/>
        <c:axId val="156757376"/>
        <c:axId val="156763648"/>
      </c:lineChart>
      <c:dateAx>
        <c:axId val="156757376"/>
        <c:scaling>
          <c:orientation val="minMax"/>
        </c:scaling>
        <c:delete val="1"/>
        <c:axPos val="b"/>
        <c:numFmt formatCode="ge" sourceLinked="1"/>
        <c:majorTickMark val="none"/>
        <c:minorTickMark val="none"/>
        <c:tickLblPos val="none"/>
        <c:crossAx val="156763648"/>
        <c:crosses val="autoZero"/>
        <c:auto val="1"/>
        <c:lblOffset val="100"/>
        <c:baseTimeUnit val="years"/>
      </c:dateAx>
      <c:valAx>
        <c:axId val="1567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43.94</c:v>
                </c:pt>
                <c:pt idx="1">
                  <c:v>43.05</c:v>
                </c:pt>
                <c:pt idx="2">
                  <c:v>44.92</c:v>
                </c:pt>
                <c:pt idx="3">
                  <c:v>42.24</c:v>
                </c:pt>
                <c:pt idx="4">
                  <c:v>44.23</c:v>
                </c:pt>
              </c:numCache>
            </c:numRef>
          </c:val>
          <c:extLst xmlns:c16r2="http://schemas.microsoft.com/office/drawing/2015/06/chart">
            <c:ext xmlns:c16="http://schemas.microsoft.com/office/drawing/2014/chart" uri="{C3380CC4-5D6E-409C-BE32-E72D297353CC}">
              <c16:uniqueId val="{00000000-0AEA-4E04-BC79-713D3B1ADA93}"/>
            </c:ext>
          </c:extLst>
        </c:ser>
        <c:dLbls>
          <c:showLegendKey val="0"/>
          <c:showVal val="0"/>
          <c:showCatName val="0"/>
          <c:showSerName val="0"/>
          <c:showPercent val="0"/>
          <c:showBubbleSize val="0"/>
        </c:dLbls>
        <c:gapWidth val="150"/>
        <c:axId val="150220160"/>
        <c:axId val="1502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A-4E04-BC79-713D3B1ADA93}"/>
            </c:ext>
          </c:extLst>
        </c:ser>
        <c:dLbls>
          <c:showLegendKey val="0"/>
          <c:showVal val="0"/>
          <c:showCatName val="0"/>
          <c:showSerName val="0"/>
          <c:showPercent val="0"/>
          <c:showBubbleSize val="0"/>
        </c:dLbls>
        <c:marker val="1"/>
        <c:smooth val="0"/>
        <c:axId val="150220160"/>
        <c:axId val="150230528"/>
      </c:lineChart>
      <c:dateAx>
        <c:axId val="150220160"/>
        <c:scaling>
          <c:orientation val="minMax"/>
        </c:scaling>
        <c:delete val="1"/>
        <c:axPos val="b"/>
        <c:numFmt formatCode="ge" sourceLinked="1"/>
        <c:majorTickMark val="none"/>
        <c:minorTickMark val="none"/>
        <c:tickLblPos val="none"/>
        <c:crossAx val="150230528"/>
        <c:crosses val="autoZero"/>
        <c:auto val="1"/>
        <c:lblOffset val="100"/>
        <c:baseTimeUnit val="years"/>
      </c:dateAx>
      <c:valAx>
        <c:axId val="150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C7-4253-9684-9617116CC39B}"/>
            </c:ext>
          </c:extLst>
        </c:ser>
        <c:dLbls>
          <c:showLegendKey val="0"/>
          <c:showVal val="0"/>
          <c:showCatName val="0"/>
          <c:showSerName val="0"/>
          <c:showPercent val="0"/>
          <c:showBubbleSize val="0"/>
        </c:dLbls>
        <c:gapWidth val="150"/>
        <c:axId val="150269952"/>
        <c:axId val="1502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C7-4253-9684-9617116CC39B}"/>
            </c:ext>
          </c:extLst>
        </c:ser>
        <c:dLbls>
          <c:showLegendKey val="0"/>
          <c:showVal val="0"/>
          <c:showCatName val="0"/>
          <c:showSerName val="0"/>
          <c:showPercent val="0"/>
          <c:showBubbleSize val="0"/>
        </c:dLbls>
        <c:marker val="1"/>
        <c:smooth val="0"/>
        <c:axId val="150269952"/>
        <c:axId val="150271872"/>
      </c:lineChart>
      <c:dateAx>
        <c:axId val="150269952"/>
        <c:scaling>
          <c:orientation val="minMax"/>
        </c:scaling>
        <c:delete val="1"/>
        <c:axPos val="b"/>
        <c:numFmt formatCode="ge" sourceLinked="1"/>
        <c:majorTickMark val="none"/>
        <c:minorTickMark val="none"/>
        <c:tickLblPos val="none"/>
        <c:crossAx val="150271872"/>
        <c:crosses val="autoZero"/>
        <c:auto val="1"/>
        <c:lblOffset val="100"/>
        <c:baseTimeUnit val="years"/>
      </c:dateAx>
      <c:valAx>
        <c:axId val="150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41-4F25-A99B-A4469DFB0B06}"/>
            </c:ext>
          </c:extLst>
        </c:ser>
        <c:dLbls>
          <c:showLegendKey val="0"/>
          <c:showVal val="0"/>
          <c:showCatName val="0"/>
          <c:showSerName val="0"/>
          <c:showPercent val="0"/>
          <c:showBubbleSize val="0"/>
        </c:dLbls>
        <c:gapWidth val="150"/>
        <c:axId val="156348800"/>
        <c:axId val="156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41-4F25-A99B-A4469DFB0B06}"/>
            </c:ext>
          </c:extLst>
        </c:ser>
        <c:dLbls>
          <c:showLegendKey val="0"/>
          <c:showVal val="0"/>
          <c:showCatName val="0"/>
          <c:showSerName val="0"/>
          <c:showPercent val="0"/>
          <c:showBubbleSize val="0"/>
        </c:dLbls>
        <c:marker val="1"/>
        <c:smooth val="0"/>
        <c:axId val="156348800"/>
        <c:axId val="156350720"/>
      </c:lineChart>
      <c:dateAx>
        <c:axId val="156348800"/>
        <c:scaling>
          <c:orientation val="minMax"/>
        </c:scaling>
        <c:delete val="1"/>
        <c:axPos val="b"/>
        <c:numFmt formatCode="ge" sourceLinked="1"/>
        <c:majorTickMark val="none"/>
        <c:minorTickMark val="none"/>
        <c:tickLblPos val="none"/>
        <c:crossAx val="156350720"/>
        <c:crosses val="autoZero"/>
        <c:auto val="1"/>
        <c:lblOffset val="100"/>
        <c:baseTimeUnit val="years"/>
      </c:dateAx>
      <c:valAx>
        <c:axId val="156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16-4D51-B2CF-4FCD6ADA23BD}"/>
            </c:ext>
          </c:extLst>
        </c:ser>
        <c:dLbls>
          <c:showLegendKey val="0"/>
          <c:showVal val="0"/>
          <c:showCatName val="0"/>
          <c:showSerName val="0"/>
          <c:showPercent val="0"/>
          <c:showBubbleSize val="0"/>
        </c:dLbls>
        <c:gapWidth val="150"/>
        <c:axId val="156453504"/>
        <c:axId val="156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16-4D51-B2CF-4FCD6ADA23BD}"/>
            </c:ext>
          </c:extLst>
        </c:ser>
        <c:dLbls>
          <c:showLegendKey val="0"/>
          <c:showVal val="0"/>
          <c:showCatName val="0"/>
          <c:showSerName val="0"/>
          <c:showPercent val="0"/>
          <c:showBubbleSize val="0"/>
        </c:dLbls>
        <c:marker val="1"/>
        <c:smooth val="0"/>
        <c:axId val="156453504"/>
        <c:axId val="156459776"/>
      </c:lineChart>
      <c:dateAx>
        <c:axId val="156453504"/>
        <c:scaling>
          <c:orientation val="minMax"/>
        </c:scaling>
        <c:delete val="1"/>
        <c:axPos val="b"/>
        <c:numFmt formatCode="ge" sourceLinked="1"/>
        <c:majorTickMark val="none"/>
        <c:minorTickMark val="none"/>
        <c:tickLblPos val="none"/>
        <c:crossAx val="156459776"/>
        <c:crosses val="autoZero"/>
        <c:auto val="1"/>
        <c:lblOffset val="100"/>
        <c:baseTimeUnit val="years"/>
      </c:dateAx>
      <c:valAx>
        <c:axId val="156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35-4667-9A19-F8F01FBD2651}"/>
            </c:ext>
          </c:extLst>
        </c:ser>
        <c:dLbls>
          <c:showLegendKey val="0"/>
          <c:showVal val="0"/>
          <c:showCatName val="0"/>
          <c:showSerName val="0"/>
          <c:showPercent val="0"/>
          <c:showBubbleSize val="0"/>
        </c:dLbls>
        <c:gapWidth val="150"/>
        <c:axId val="156495232"/>
        <c:axId val="1564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35-4667-9A19-F8F01FBD2651}"/>
            </c:ext>
          </c:extLst>
        </c:ser>
        <c:dLbls>
          <c:showLegendKey val="0"/>
          <c:showVal val="0"/>
          <c:showCatName val="0"/>
          <c:showSerName val="0"/>
          <c:showPercent val="0"/>
          <c:showBubbleSize val="0"/>
        </c:dLbls>
        <c:marker val="1"/>
        <c:smooth val="0"/>
        <c:axId val="156495232"/>
        <c:axId val="156497408"/>
      </c:lineChart>
      <c:dateAx>
        <c:axId val="156495232"/>
        <c:scaling>
          <c:orientation val="minMax"/>
        </c:scaling>
        <c:delete val="1"/>
        <c:axPos val="b"/>
        <c:numFmt formatCode="ge" sourceLinked="1"/>
        <c:majorTickMark val="none"/>
        <c:minorTickMark val="none"/>
        <c:tickLblPos val="none"/>
        <c:crossAx val="156497408"/>
        <c:crosses val="autoZero"/>
        <c:auto val="1"/>
        <c:lblOffset val="100"/>
        <c:baseTimeUnit val="years"/>
      </c:dateAx>
      <c:valAx>
        <c:axId val="156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4507.53</c:v>
                </c:pt>
                <c:pt idx="1">
                  <c:v>4292.26</c:v>
                </c:pt>
                <c:pt idx="2">
                  <c:v>4274.21</c:v>
                </c:pt>
                <c:pt idx="3">
                  <c:v>4137.68</c:v>
                </c:pt>
                <c:pt idx="4" formatCode="#,##0.00;&quot;△&quot;#,##0.00">
                  <c:v>0</c:v>
                </c:pt>
              </c:numCache>
            </c:numRef>
          </c:val>
          <c:extLst xmlns:c16r2="http://schemas.microsoft.com/office/drawing/2015/06/chart">
            <c:ext xmlns:c16="http://schemas.microsoft.com/office/drawing/2014/chart" uri="{C3380CC4-5D6E-409C-BE32-E72D297353CC}">
              <c16:uniqueId val="{00000000-A9AD-42BC-94D9-C2C0ADF00A6A}"/>
            </c:ext>
          </c:extLst>
        </c:ser>
        <c:dLbls>
          <c:showLegendKey val="0"/>
          <c:showVal val="0"/>
          <c:showCatName val="0"/>
          <c:showSerName val="0"/>
          <c:showPercent val="0"/>
          <c:showBubbleSize val="0"/>
        </c:dLbls>
        <c:gapWidth val="150"/>
        <c:axId val="156535040"/>
        <c:axId val="1565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9AD-42BC-94D9-C2C0ADF00A6A}"/>
            </c:ext>
          </c:extLst>
        </c:ser>
        <c:dLbls>
          <c:showLegendKey val="0"/>
          <c:showVal val="0"/>
          <c:showCatName val="0"/>
          <c:showSerName val="0"/>
          <c:showPercent val="0"/>
          <c:showBubbleSize val="0"/>
        </c:dLbls>
        <c:marker val="1"/>
        <c:smooth val="0"/>
        <c:axId val="156535040"/>
        <c:axId val="156549504"/>
      </c:lineChart>
      <c:dateAx>
        <c:axId val="156535040"/>
        <c:scaling>
          <c:orientation val="minMax"/>
        </c:scaling>
        <c:delete val="1"/>
        <c:axPos val="b"/>
        <c:numFmt formatCode="ge" sourceLinked="1"/>
        <c:majorTickMark val="none"/>
        <c:minorTickMark val="none"/>
        <c:tickLblPos val="none"/>
        <c:crossAx val="156549504"/>
        <c:crosses val="autoZero"/>
        <c:auto val="1"/>
        <c:lblOffset val="100"/>
        <c:baseTimeUnit val="years"/>
      </c:dateAx>
      <c:valAx>
        <c:axId val="1565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32.770000000000003</c:v>
                </c:pt>
                <c:pt idx="1">
                  <c:v>33.71</c:v>
                </c:pt>
                <c:pt idx="2">
                  <c:v>35.26</c:v>
                </c:pt>
                <c:pt idx="3">
                  <c:v>73.75</c:v>
                </c:pt>
                <c:pt idx="4">
                  <c:v>93.68</c:v>
                </c:pt>
              </c:numCache>
            </c:numRef>
          </c:val>
          <c:extLst xmlns:c16r2="http://schemas.microsoft.com/office/drawing/2015/06/chart">
            <c:ext xmlns:c16="http://schemas.microsoft.com/office/drawing/2014/chart" uri="{C3380CC4-5D6E-409C-BE32-E72D297353CC}">
              <c16:uniqueId val="{00000000-8AA2-46A5-8A64-7D5E5C46A84C}"/>
            </c:ext>
          </c:extLst>
        </c:ser>
        <c:dLbls>
          <c:showLegendKey val="0"/>
          <c:showVal val="0"/>
          <c:showCatName val="0"/>
          <c:showSerName val="0"/>
          <c:showPercent val="0"/>
          <c:showBubbleSize val="0"/>
        </c:dLbls>
        <c:gapWidth val="150"/>
        <c:axId val="156576000"/>
        <c:axId val="1565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AA2-46A5-8A64-7D5E5C46A84C}"/>
            </c:ext>
          </c:extLst>
        </c:ser>
        <c:dLbls>
          <c:showLegendKey val="0"/>
          <c:showVal val="0"/>
          <c:showCatName val="0"/>
          <c:showSerName val="0"/>
          <c:showPercent val="0"/>
          <c:showBubbleSize val="0"/>
        </c:dLbls>
        <c:marker val="1"/>
        <c:smooth val="0"/>
        <c:axId val="156576000"/>
        <c:axId val="156586368"/>
      </c:lineChart>
      <c:dateAx>
        <c:axId val="156576000"/>
        <c:scaling>
          <c:orientation val="minMax"/>
        </c:scaling>
        <c:delete val="1"/>
        <c:axPos val="b"/>
        <c:numFmt formatCode="ge" sourceLinked="1"/>
        <c:majorTickMark val="none"/>
        <c:minorTickMark val="none"/>
        <c:tickLblPos val="none"/>
        <c:crossAx val="156586368"/>
        <c:crosses val="autoZero"/>
        <c:auto val="1"/>
        <c:lblOffset val="100"/>
        <c:baseTimeUnit val="years"/>
      </c:dateAx>
      <c:valAx>
        <c:axId val="1565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499.22</c:v>
                </c:pt>
                <c:pt idx="1">
                  <c:v>491.48</c:v>
                </c:pt>
                <c:pt idx="2">
                  <c:v>465.54</c:v>
                </c:pt>
                <c:pt idx="3">
                  <c:v>222.54</c:v>
                </c:pt>
                <c:pt idx="4">
                  <c:v>177.72</c:v>
                </c:pt>
              </c:numCache>
            </c:numRef>
          </c:val>
          <c:extLst xmlns:c16r2="http://schemas.microsoft.com/office/drawing/2015/06/chart">
            <c:ext xmlns:c16="http://schemas.microsoft.com/office/drawing/2014/chart" uri="{C3380CC4-5D6E-409C-BE32-E72D297353CC}">
              <c16:uniqueId val="{00000000-6B9A-46B4-8AF1-B754EE589202}"/>
            </c:ext>
          </c:extLst>
        </c:ser>
        <c:dLbls>
          <c:showLegendKey val="0"/>
          <c:showVal val="0"/>
          <c:showCatName val="0"/>
          <c:showSerName val="0"/>
          <c:showPercent val="0"/>
          <c:showBubbleSize val="0"/>
        </c:dLbls>
        <c:gapWidth val="150"/>
        <c:axId val="156609152"/>
        <c:axId val="1566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B9A-46B4-8AF1-B754EE589202}"/>
            </c:ext>
          </c:extLst>
        </c:ser>
        <c:dLbls>
          <c:showLegendKey val="0"/>
          <c:showVal val="0"/>
          <c:showCatName val="0"/>
          <c:showSerName val="0"/>
          <c:showPercent val="0"/>
          <c:showBubbleSize val="0"/>
        </c:dLbls>
        <c:marker val="1"/>
        <c:smooth val="0"/>
        <c:axId val="156609152"/>
        <c:axId val="156615424"/>
      </c:lineChart>
      <c:dateAx>
        <c:axId val="156609152"/>
        <c:scaling>
          <c:orientation val="minMax"/>
        </c:scaling>
        <c:delete val="1"/>
        <c:axPos val="b"/>
        <c:numFmt formatCode="ge" sourceLinked="1"/>
        <c:majorTickMark val="none"/>
        <c:minorTickMark val="none"/>
        <c:tickLblPos val="none"/>
        <c:crossAx val="156615424"/>
        <c:crosses val="autoZero"/>
        <c:auto val="1"/>
        <c:lblOffset val="100"/>
        <c:baseTimeUnit val="years"/>
      </c:dateAx>
      <c:valAx>
        <c:axId val="156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猪苗代町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14373</v>
      </c>
      <c r="AM8" s="50"/>
      <c r="AN8" s="50"/>
      <c r="AO8" s="50"/>
      <c r="AP8" s="50"/>
      <c r="AQ8" s="50"/>
      <c r="AR8" s="50"/>
      <c r="AS8" s="50"/>
      <c r="AT8" s="45">
        <f>データ!T6</f>
        <v>394.85</v>
      </c>
      <c r="AU8" s="45"/>
      <c r="AV8" s="45"/>
      <c r="AW8" s="45"/>
      <c r="AX8" s="45"/>
      <c r="AY8" s="45"/>
      <c r="AZ8" s="45"/>
      <c r="BA8" s="45"/>
      <c r="BB8" s="45">
        <f>データ!U6</f>
        <v>36.4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15.76</v>
      </c>
      <c r="Q10" s="45"/>
      <c r="R10" s="45"/>
      <c r="S10" s="45"/>
      <c r="T10" s="45"/>
      <c r="U10" s="45"/>
      <c r="V10" s="45"/>
      <c r="W10" s="45">
        <f>データ!Q6</f>
        <v>100.63</v>
      </c>
      <c r="X10" s="45"/>
      <c r="Y10" s="45"/>
      <c r="Z10" s="45"/>
      <c r="AA10" s="45"/>
      <c r="AB10" s="45"/>
      <c r="AC10" s="45"/>
      <c r="AD10" s="50">
        <f>データ!R6</f>
        <v>3002</v>
      </c>
      <c r="AE10" s="50"/>
      <c r="AF10" s="50"/>
      <c r="AG10" s="50"/>
      <c r="AH10" s="50"/>
      <c r="AI10" s="50"/>
      <c r="AJ10" s="50"/>
      <c r="AK10" s="2"/>
      <c r="AL10" s="50">
        <f>データ!V6</f>
        <v>2229</v>
      </c>
      <c r="AM10" s="50"/>
      <c r="AN10" s="50"/>
      <c r="AO10" s="50"/>
      <c r="AP10" s="50"/>
      <c r="AQ10" s="50"/>
      <c r="AR10" s="50"/>
      <c r="AS10" s="50"/>
      <c r="AT10" s="45">
        <f>データ!W6</f>
        <v>2.41</v>
      </c>
      <c r="AU10" s="45"/>
      <c r="AV10" s="45"/>
      <c r="AW10" s="45"/>
      <c r="AX10" s="45"/>
      <c r="AY10" s="45"/>
      <c r="AZ10" s="45"/>
      <c r="BA10" s="45"/>
      <c r="BB10" s="45">
        <f>データ!X6</f>
        <v>924.9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115</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46</v>
      </c>
      <c r="O86" s="26" t="str">
        <f>データ!EO6</f>
        <v>【0.02】</v>
      </c>
    </row>
  </sheetData>
  <sheetProtection algorithmName="SHA-512" hashValue="EnLruczoa9CE6pFacVjuZIZVw1Czy8TUBsALsELdNcpME4XeHeKqBF2QCsQGXQFEwF7l0mwUSx1S5viXI5EHeg==" saltValue="ln+uA/L2buhFxCBV3jZK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74080</v>
      </c>
      <c r="D6" s="33">
        <f t="shared" si="3"/>
        <v>47</v>
      </c>
      <c r="E6" s="33">
        <f t="shared" si="3"/>
        <v>17</v>
      </c>
      <c r="F6" s="33">
        <f t="shared" si="3"/>
        <v>5</v>
      </c>
      <c r="G6" s="33">
        <f t="shared" si="3"/>
        <v>0</v>
      </c>
      <c r="H6" s="33" t="str">
        <f t="shared" si="3"/>
        <v>福島県　猪苗代町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15.76</v>
      </c>
      <c r="Q6" s="34">
        <f t="shared" si="3"/>
        <v>100.63</v>
      </c>
      <c r="R6" s="34">
        <f t="shared" si="3"/>
        <v>3002</v>
      </c>
      <c r="S6" s="34">
        <f t="shared" si="3"/>
        <v>14373</v>
      </c>
      <c r="T6" s="34">
        <f t="shared" si="3"/>
        <v>394.85</v>
      </c>
      <c r="U6" s="34">
        <f t="shared" si="3"/>
        <v>36.4</v>
      </c>
      <c r="V6" s="34">
        <f t="shared" si="3"/>
        <v>2229</v>
      </c>
      <c r="W6" s="34">
        <f t="shared" si="3"/>
        <v>2.41</v>
      </c>
      <c r="X6" s="34">
        <f t="shared" si="3"/>
        <v>924.9</v>
      </c>
      <c r="Y6" s="35">
        <f>IF(Y7="",NA(),Y7)</f>
        <v>43.94</v>
      </c>
      <c r="Z6" s="35">
        <f t="shared" ref="Z6:AH6" si="4">IF(Z7="",NA(),Z7)</f>
        <v>43.05</v>
      </c>
      <c r="AA6" s="35">
        <f t="shared" si="4"/>
        <v>44.92</v>
      </c>
      <c r="AB6" s="35">
        <f t="shared" si="4"/>
        <v>42.24</v>
      </c>
      <c r="AC6" s="35">
        <f t="shared" si="4"/>
        <v>44.23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4507.53</v>
      </c>
      <c r="BG6" s="35">
        <f t="shared" ref="BG6:BO6" si="7">IF(BG7="",NA(),BG7)</f>
        <v>4292.26</v>
      </c>
      <c r="BH6" s="35">
        <f t="shared" si="7"/>
        <v>4274.21</v>
      </c>
      <c r="BI6" s="35">
        <f t="shared" si="7"/>
        <v>4137.68</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32.770000000000003</v>
      </c>
      <c r="BR6" s="35">
        <f t="shared" ref="BR6:BZ6" si="8">IF(BR7="",NA(),BR7)</f>
        <v>33.71</v>
      </c>
      <c r="BS6" s="35">
        <f t="shared" si="8"/>
        <v>35.26</v>
      </c>
      <c r="BT6" s="35">
        <f t="shared" si="8"/>
        <v>73.75</v>
      </c>
      <c r="BU6" s="35">
        <f t="shared" si="8"/>
        <v>93.68</v>
      </c>
      <c r="BV6" s="35">
        <f t="shared" si="8"/>
        <v>50.82</v>
      </c>
      <c r="BW6" s="35">
        <f t="shared" si="8"/>
        <v>52.19</v>
      </c>
      <c r="BX6" s="35">
        <f t="shared" si="8"/>
        <v>55.32</v>
      </c>
      <c r="BY6" s="35">
        <f t="shared" si="8"/>
        <v>59.8</v>
      </c>
      <c r="BZ6" s="35">
        <f t="shared" si="8"/>
        <v>57.77</v>
      </c>
      <c r="CA6" s="34" t="str">
        <f>IF(CA7="","",IF(CA7="-","【-】","【"&amp;SUBSTITUTE(TEXT(CA7,"#,##0.00"),"-","△")&amp;"】"))</f>
        <v>【59.51】</v>
      </c>
      <c r="CB6" s="35">
        <f>IF(CB7="",NA(),CB7)</f>
        <v>499.22</v>
      </c>
      <c r="CC6" s="35">
        <f t="shared" ref="CC6:CK6" si="9">IF(CC7="",NA(),CC7)</f>
        <v>491.48</v>
      </c>
      <c r="CD6" s="35">
        <f t="shared" si="9"/>
        <v>465.54</v>
      </c>
      <c r="CE6" s="35">
        <f t="shared" si="9"/>
        <v>222.54</v>
      </c>
      <c r="CF6" s="35">
        <f t="shared" si="9"/>
        <v>177.72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25.97</v>
      </c>
      <c r="CN6" s="35">
        <f t="shared" ref="CN6:CV6" si="10">IF(CN7="",NA(),CN7)</f>
        <v>24.78</v>
      </c>
      <c r="CO6" s="35">
        <f t="shared" si="10"/>
        <v>25.55</v>
      </c>
      <c r="CP6" s="35">
        <f t="shared" si="10"/>
        <v>25.61</v>
      </c>
      <c r="CQ6" s="35">
        <f t="shared" si="10"/>
        <v>25.91</v>
      </c>
      <c r="CR6" s="35">
        <f t="shared" si="10"/>
        <v>53.24</v>
      </c>
      <c r="CS6" s="35">
        <f t="shared" si="10"/>
        <v>52.31</v>
      </c>
      <c r="CT6" s="35">
        <f t="shared" si="10"/>
        <v>60.65</v>
      </c>
      <c r="CU6" s="35">
        <f t="shared" si="10"/>
        <v>51.75</v>
      </c>
      <c r="CV6" s="35">
        <f t="shared" si="10"/>
        <v>50.68</v>
      </c>
      <c r="CW6" s="34" t="str">
        <f>IF(CW7="","",IF(CW7="-","【-】","【"&amp;SUBSTITUTE(TEXT(CW7,"#,##0.00"),"-","△")&amp;"】"))</f>
        <v>【52.23】</v>
      </c>
      <c r="CX6" s="35">
        <f>IF(CX7="",NA(),CX7)</f>
        <v>62.17</v>
      </c>
      <c r="CY6" s="35">
        <f t="shared" ref="CY6:DG6" si="11">IF(CY7="",NA(),CY7)</f>
        <v>64.44</v>
      </c>
      <c r="CZ6" s="35">
        <f t="shared" si="11"/>
        <v>67.67</v>
      </c>
      <c r="DA6" s="35">
        <f t="shared" si="11"/>
        <v>69.14</v>
      </c>
      <c r="DB6" s="35">
        <f t="shared" si="11"/>
        <v>71.33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74080</v>
      </c>
      <c r="D7" s="37">
        <v>47</v>
      </c>
      <c r="E7" s="37">
        <v>17</v>
      </c>
      <c r="F7" s="37">
        <v>5</v>
      </c>
      <c r="G7" s="37">
        <v>0</v>
      </c>
      <c r="H7" s="37" t="s">
        <v>100</v>
      </c>
      <c r="I7" s="37" t="s">
        <v>101</v>
      </c>
      <c r="J7" s="37" t="s">
        <v>102</v>
      </c>
      <c r="K7" s="37" t="s">
        <v>103</v>
      </c>
      <c r="L7" s="37" t="s">
        <v>104</v>
      </c>
      <c r="M7" s="37" t="s">
        <v>105</v>
      </c>
      <c r="N7" s="38" t="s">
        <v>106</v>
      </c>
      <c r="O7" s="38" t="s">
        <v>107</v>
      </c>
      <c r="P7" s="38">
        <v>15.76</v>
      </c>
      <c r="Q7" s="38">
        <v>100.63</v>
      </c>
      <c r="R7" s="38">
        <v>3002</v>
      </c>
      <c r="S7" s="38">
        <v>14373</v>
      </c>
      <c r="T7" s="38">
        <v>394.85</v>
      </c>
      <c r="U7" s="38">
        <v>36.4</v>
      </c>
      <c r="V7" s="38">
        <v>2229</v>
      </c>
      <c r="W7" s="38">
        <v>2.41</v>
      </c>
      <c r="X7" s="38">
        <v>924.9</v>
      </c>
      <c r="Y7" s="38">
        <v>43.94</v>
      </c>
      <c r="Z7" s="38">
        <v>43.05</v>
      </c>
      <c r="AA7" s="38">
        <v>44.92</v>
      </c>
      <c r="AB7" s="38">
        <v>42.24</v>
      </c>
      <c r="AC7" s="38">
        <v>44.23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4507.53</v>
      </c>
      <c r="BG7" s="38">
        <v>4292.26</v>
      </c>
      <c r="BH7" s="38">
        <v>4274.21</v>
      </c>
      <c r="BI7" s="38">
        <v>4137.68</v>
      </c>
      <c r="BJ7" s="38">
        <v>0</v>
      </c>
      <c r="BK7" s="38">
        <v>1044.8</v>
      </c>
      <c r="BL7" s="38">
        <v>1081.8</v>
      </c>
      <c r="BM7" s="38">
        <v>974.93</v>
      </c>
      <c r="BN7" s="38">
        <v>855.8</v>
      </c>
      <c r="BO7" s="38">
        <v>789.46</v>
      </c>
      <c r="BP7" s="38">
        <v>747.76</v>
      </c>
      <c r="BQ7" s="38">
        <v>32.770000000000003</v>
      </c>
      <c r="BR7" s="38">
        <v>33.71</v>
      </c>
      <c r="BS7" s="38">
        <v>35.26</v>
      </c>
      <c r="BT7" s="38">
        <v>73.75</v>
      </c>
      <c r="BU7" s="38">
        <v>93.68</v>
      </c>
      <c r="BV7" s="38">
        <v>50.82</v>
      </c>
      <c r="BW7" s="38">
        <v>52.19</v>
      </c>
      <c r="BX7" s="38">
        <v>55.32</v>
      </c>
      <c r="BY7" s="38">
        <v>59.8</v>
      </c>
      <c r="BZ7" s="38">
        <v>57.77</v>
      </c>
      <c r="CA7" s="38">
        <v>59.51</v>
      </c>
      <c r="CB7" s="38">
        <v>499.22</v>
      </c>
      <c r="CC7" s="38">
        <v>491.48</v>
      </c>
      <c r="CD7" s="38">
        <v>465.54</v>
      </c>
      <c r="CE7" s="38">
        <v>222.54</v>
      </c>
      <c r="CF7" s="38">
        <v>177.72</v>
      </c>
      <c r="CG7" s="38">
        <v>300.52</v>
      </c>
      <c r="CH7" s="38">
        <v>296.14</v>
      </c>
      <c r="CI7" s="38">
        <v>283.17</v>
      </c>
      <c r="CJ7" s="38">
        <v>263.76</v>
      </c>
      <c r="CK7" s="38">
        <v>274.35000000000002</v>
      </c>
      <c r="CL7" s="38">
        <v>261.45999999999998</v>
      </c>
      <c r="CM7" s="38">
        <v>25.97</v>
      </c>
      <c r="CN7" s="38">
        <v>24.78</v>
      </c>
      <c r="CO7" s="38">
        <v>25.55</v>
      </c>
      <c r="CP7" s="38">
        <v>25.61</v>
      </c>
      <c r="CQ7" s="38">
        <v>25.91</v>
      </c>
      <c r="CR7" s="38">
        <v>53.24</v>
      </c>
      <c r="CS7" s="38">
        <v>52.31</v>
      </c>
      <c r="CT7" s="38">
        <v>60.65</v>
      </c>
      <c r="CU7" s="38">
        <v>51.75</v>
      </c>
      <c r="CV7" s="38">
        <v>50.68</v>
      </c>
      <c r="CW7" s="38">
        <v>52.23</v>
      </c>
      <c r="CX7" s="38">
        <v>62.17</v>
      </c>
      <c r="CY7" s="38">
        <v>64.44</v>
      </c>
      <c r="CZ7" s="38">
        <v>67.67</v>
      </c>
      <c r="DA7" s="38">
        <v>69.14</v>
      </c>
      <c r="DB7" s="38">
        <v>71.33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2019-12-05T05:17:01Z</dcterms:created>
  <dcterms:modified xsi:type="dcterms:W3CDTF">2020-01-29T02:23:31Z</dcterms:modified>
  <cp:category/>
</cp:coreProperties>
</file>