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74\Desktop\"/>
    </mc:Choice>
  </mc:AlternateContent>
  <workbookProtection workbookAlgorithmName="SHA-512" workbookHashValue="FWyha67wG0sicDnbPzABamTS10HKJC1mEJ4aJTMyiwwB+xXQAbqXZPlbRQzgp5iR0c4GZQ28JUvcPlIx2gPMuw==" workbookSaltValue="e3rIpnbnUYe9GcqHxfd1u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<sst xmlns="http://schemas.openxmlformats.org/spreadsheetml/2006/main" count="228" uniqueCount="114">
  <si>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</si>
  <si>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</si>
  <si>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</si>
  <si>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</si>
  <si>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</si>
  <si>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</si>
  <si>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</si>
  <si>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</si>
  <si>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</si>
  <si>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</si>
  <si>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</si>
  <si>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</si>
  <si>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</si>
  <si>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</si>
  <si>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</si>
  <si>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</si>
  <si>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</si>
  <si>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</si>
  <si>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</si>
  <si>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</si>
  <si>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</si>
  <si>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</si>
  <si>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</si>
  <si>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</si>
  <si>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</si>
  <si>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</si>
  <si>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</si>
  <si>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</si>
  <si>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</si>
  <si>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</si>
  <si>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</si>
  <si>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</si>
  <si>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</si>
  <si>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</si>
  <si>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</si>
  <si>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</si>
  <si>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</si>
  <si>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</si>
  <si>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</si>
  <si>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</si>
  <si>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</si>
  <si>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</si>
  <si>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</si>
  <si>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</si>
  <si>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</si>
  <si>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</si>
  <si>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</si>
  <si>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</si>
  <si>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</si>
  <si>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</si>
  <si>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</si>
  <si>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</si>
  <si>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</si>
  <si>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</si>
  <si>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</si>
  <si>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</si>
  <si>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</si>
  <si>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</si>
  <si>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</si>
  <si>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</si>
  <si>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</si>
  <si>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</si>
  <si>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</si>
  <si>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</si>
  <si>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</si>
  <si>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</si>
  <si>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</si>
  <si>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</si>
  <si>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</si>
  <si>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</si>
  <si>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</si>
  <si>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</si>
  <si>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</si>
  <si>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</si>
  <si>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</si>
  <si>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</si>
  <si>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</si>
  <si>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</si>
  <si>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</si>
  <si>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</si>
  <si>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</si>
  <si>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</si>
  <si>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</si>
  <si>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</si>
  <si>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</si>
  <si>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</si>
  <si>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</si>
  <si>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</si>
  <si>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</si>
  <si>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</si>
  <si>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</si>
  <si>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</si>
  <si>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</si>
  <si>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</si>
  <si>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</si>
  <si>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</si>
  <si>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</si>
  <si>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</si>
  <si>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湯川村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</si>
  <si>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</si>
  <si>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</si>
  <si>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</si>
  <si>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</si>
  <si>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</si>
  <si>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</si>
  <si>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</si>
  <si>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</si>
  <si>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</si>
  <si>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</si>
  <si>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</si>
  <si>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</si>
  <si>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効率性は年々回復傾向にあるが、一方で施設利用率に対して今後老朽化による設備更新投資の増加や人口減少による収益の低下が見込まれ収益的収支比率は上昇しないことが予想されるため、適切な施設規模に応じた経営改善を図っていく必要がある。</t>
    <rPh sb="0" eb="2">
      <t>ケイエイ</t>
    </rPh>
    <rPh sb="3" eb="6">
      <t>コウリツセイ</t>
    </rPh>
    <rPh sb="7" eb="9">
      <t>ネンネン</t>
    </rPh>
    <rPh sb="9" eb="11">
      <t>カイフク</t>
    </rPh>
    <rPh sb="11" eb="13">
      <t>ケイコウ</t>
    </rPh>
    <rPh sb="18" eb="20">
      <t>イッポウ</t>
    </rPh>
    <rPh sb="40" eb="42">
      <t>コウシン</t>
    </rPh>
    <rPh sb="48" eb="50">
      <t>ジンコウ</t>
    </rPh>
    <rPh sb="50" eb="52">
      <t>ゲンショウ</t>
    </rPh>
    <rPh sb="55" eb="57">
      <t>シュウエキ</t>
    </rPh>
    <rPh sb="58" eb="60">
      <t>テイカ</t>
    </rPh>
    <rPh sb="61" eb="63">
      <t>ミコ</t>
    </rPh>
    <rPh sb="65" eb="68">
      <t>シュウエキテキ</t>
    </rPh>
    <rPh sb="68" eb="70">
      <t>シュウシ</t>
    </rPh>
    <rPh sb="70" eb="72">
      <t>ヒリツ</t>
    </rPh>
    <rPh sb="73" eb="75">
      <t>ジョウショウ</t>
    </rPh>
    <rPh sb="81" eb="83">
      <t>ヨソウ</t>
    </rPh>
    <rPh sb="89" eb="91">
      <t>テキセツ</t>
    </rPh>
    <rPh sb="92" eb="94">
      <t>シセツ</t>
    </rPh>
    <rPh sb="94" eb="96">
      <t>キボ</t>
    </rPh>
    <rPh sb="97" eb="98">
      <t>オウ</t>
    </rPh>
    <rPh sb="100" eb="102">
      <t>ケイエイ</t>
    </rPh>
    <rPh sb="102" eb="104">
      <t>カイゼン</t>
    </rPh>
    <rPh sb="105" eb="106">
      <t>ハカ</t>
    </rPh>
    <rPh sb="110" eb="112">
      <t>ヒツヨウ</t>
    </rPh>
    <phoneticPr fontId="4"/>
  </si>
  <si>
    <t>現在、大規模な管渠の修繕はないが、今後老朽化が進む恐れがある、また、処理施設の処理設備や電気設備等においても老朽化が今後進む恐れがあり設備更新費用は増加になることが予想される。</t>
    <rPh sb="0" eb="2">
      <t>ゲンザイ</t>
    </rPh>
    <rPh sb="3" eb="6">
      <t>ダイキボ</t>
    </rPh>
    <rPh sb="7" eb="9">
      <t>カンキョ</t>
    </rPh>
    <rPh sb="10" eb="12">
      <t>シュウゼン</t>
    </rPh>
    <rPh sb="17" eb="19">
      <t>コンゴ</t>
    </rPh>
    <rPh sb="19" eb="22">
      <t>ロウキュウカ</t>
    </rPh>
    <rPh sb="23" eb="24">
      <t>スス</t>
    </rPh>
    <rPh sb="25" eb="26">
      <t>オソ</t>
    </rPh>
    <rPh sb="34" eb="36">
      <t>ショリ</t>
    </rPh>
    <rPh sb="36" eb="38">
      <t>シセツ</t>
    </rPh>
    <rPh sb="39" eb="41">
      <t>ショリ</t>
    </rPh>
    <rPh sb="41" eb="43">
      <t>セツビ</t>
    </rPh>
    <rPh sb="44" eb="46">
      <t>デンキ</t>
    </rPh>
    <rPh sb="46" eb="48">
      <t>セツビ</t>
    </rPh>
    <rPh sb="48" eb="49">
      <t>トウ</t>
    </rPh>
    <rPh sb="54" eb="57">
      <t>ロウキュウカ</t>
    </rPh>
    <rPh sb="58" eb="60">
      <t>コンゴ</t>
    </rPh>
    <rPh sb="60" eb="61">
      <t>スス</t>
    </rPh>
    <rPh sb="62" eb="63">
      <t>オソ</t>
    </rPh>
    <rPh sb="67" eb="69">
      <t>セツビ</t>
    </rPh>
    <rPh sb="69" eb="71">
      <t>コウシン</t>
    </rPh>
    <rPh sb="71" eb="73">
      <t>ヒヨウ</t>
    </rPh>
    <rPh sb="74" eb="76">
      <t>ゾウカ</t>
    </rPh>
    <rPh sb="82" eb="84">
      <t>ヨソウ</t>
    </rPh>
    <phoneticPr fontId="4"/>
  </si>
  <si>
    <t>経営の健全性については収益的収支比率が45％、経費回収率が80％程度であり、使用料以外の収入に依存しいる現状がある。
効率性については汚水処原価は低下傾向にあり経費回収率は年々上昇しているため経営の効率性は回復傾向にある。施設利用率は類似団体平均値に比べても低く、人口も減少傾向にあり今後処理区内人口も減少になることが予想されるため使用規模に比べ施設の過大スペックにある現状がある。</t>
    <rPh sb="0" eb="2">
      <t>ケイエイ</t>
    </rPh>
    <rPh sb="3" eb="6">
      <t>ケンゼンセイ</t>
    </rPh>
    <rPh sb="11" eb="14">
      <t>シュウエキテキ</t>
    </rPh>
    <rPh sb="14" eb="16">
      <t>シュウシ</t>
    </rPh>
    <rPh sb="16" eb="18">
      <t>ヒリツ</t>
    </rPh>
    <rPh sb="23" eb="25">
      <t>ケイヒ</t>
    </rPh>
    <rPh sb="25" eb="27">
      <t>カイシュウ</t>
    </rPh>
    <rPh sb="27" eb="28">
      <t>リツ</t>
    </rPh>
    <rPh sb="32" eb="34">
      <t>テイド</t>
    </rPh>
    <rPh sb="38" eb="41">
      <t>シヨウリョウ</t>
    </rPh>
    <rPh sb="41" eb="43">
      <t>イガイ</t>
    </rPh>
    <rPh sb="44" eb="46">
      <t>シュウニュウ</t>
    </rPh>
    <rPh sb="47" eb="49">
      <t>イゾン</t>
    </rPh>
    <rPh sb="52" eb="54">
      <t>ゲンジョウ</t>
    </rPh>
    <rPh sb="67" eb="69">
      <t>オスイ</t>
    </rPh>
    <rPh sb="69" eb="70">
      <t>ドコロ</t>
    </rPh>
    <rPh sb="70" eb="72">
      <t>ゲンカ</t>
    </rPh>
    <rPh sb="73" eb="75">
      <t>テイカ</t>
    </rPh>
    <rPh sb="75" eb="77">
      <t>ケイコウ</t>
    </rPh>
    <rPh sb="80" eb="82">
      <t>ケイヒ</t>
    </rPh>
    <rPh sb="82" eb="84">
      <t>カイシュウ</t>
    </rPh>
    <rPh sb="84" eb="85">
      <t>リツ</t>
    </rPh>
    <rPh sb="86" eb="88">
      <t>ネンネン</t>
    </rPh>
    <rPh sb="88" eb="90">
      <t>ジョウショウ</t>
    </rPh>
    <rPh sb="96" eb="98">
      <t>ケイエイ</t>
    </rPh>
    <rPh sb="99" eb="101">
      <t>コウリツ</t>
    </rPh>
    <rPh sb="101" eb="102">
      <t>セイ</t>
    </rPh>
    <rPh sb="103" eb="105">
      <t>カイフク</t>
    </rPh>
    <rPh sb="105" eb="107">
      <t>ケイコウ</t>
    </rPh>
    <rPh sb="111" eb="113">
      <t>シセツ</t>
    </rPh>
    <rPh sb="113" eb="115">
      <t>リヨウ</t>
    </rPh>
    <rPh sb="115" eb="116">
      <t>リツ</t>
    </rPh>
    <rPh sb="117" eb="119">
      <t>ルイジ</t>
    </rPh>
    <rPh sb="119" eb="121">
      <t>ダンタイ</t>
    </rPh>
    <rPh sb="121" eb="124">
      <t>ヘイキンチ</t>
    </rPh>
    <rPh sb="125" eb="126">
      <t>クラ</t>
    </rPh>
    <rPh sb="129" eb="130">
      <t>ヒク</t>
    </rPh>
    <rPh sb="132" eb="134">
      <t>ジンコウ</t>
    </rPh>
    <rPh sb="135" eb="137">
      <t>ゲンショウ</t>
    </rPh>
    <rPh sb="137" eb="139">
      <t>ケイコウ</t>
    </rPh>
    <rPh sb="142" eb="144">
      <t>コンゴ</t>
    </rPh>
    <rPh sb="144" eb="146">
      <t>ショリ</t>
    </rPh>
    <rPh sb="146" eb="147">
      <t>ク</t>
    </rPh>
    <rPh sb="147" eb="148">
      <t>ナイ</t>
    </rPh>
    <rPh sb="148" eb="150">
      <t>ジンコウ</t>
    </rPh>
    <rPh sb="151" eb="153">
      <t>ゲンショウ</t>
    </rPh>
    <rPh sb="159" eb="161">
      <t>ヨソウ</t>
    </rPh>
    <rPh sb="166" eb="168">
      <t>シヨウ</t>
    </rPh>
    <rPh sb="168" eb="170">
      <t>キボ</t>
    </rPh>
    <rPh sb="171" eb="172">
      <t>クラ</t>
    </rPh>
    <rPh sb="173" eb="175">
      <t>シセツ</t>
    </rPh>
    <rPh sb="176" eb="178">
      <t>カダイ</t>
    </rPh>
    <rPh sb="185" eb="187">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</si>
</sst>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17.86</c:v>
                </c:pt>
              </c:numCache>
            </c:numRef>
          </c:val>
          <c:extLst xmlns:c16r2="http://schemas.microsoft.com/office/drawing/2015/06/chart">
            <c:ext xmlns:c16="http://schemas.microsoft.com/office/drawing/2014/chart" uri="{C3380CC4-5D6E-409C-BE32-E72D297353CC}">
              <c16:uniqueId val="{00000000-E125-489E-8070-D079B5F21E00}"/>
            </c:ext>
          </c:extLst>
        </c:ser>
        <c:dLbls>
          <c:showLegendKey val="0"/>
          <c:showVal val="0"/>
          <c:showCatName val="0"/>
          <c:showSerName val="0"/>
          <c:showPercent val="0"/>
          <c:showBubbleSize val="0"/>
        </c:dLbls>
        <c:gapWidth val="150"/>
        <c:axId val="450373296"/>
        <c:axId val="45037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0.13</c:v>
                </c:pt>
              </c:numCache>
            </c:numRef>
          </c:val>
          <c:smooth val="0"/>
          <c:extLst xmlns:c16r2="http://schemas.microsoft.com/office/drawing/2015/06/chart">
            <c:ext xmlns:c16="http://schemas.microsoft.com/office/drawing/2014/chart" uri="{C3380CC4-5D6E-409C-BE32-E72D297353CC}">
              <c16:uniqueId val="{00000001-E125-489E-8070-D079B5F21E00}"/>
            </c:ext>
          </c:extLst>
        </c:ser>
        <c:dLbls>
          <c:showLegendKey val="0"/>
          <c:showVal val="0"/>
          <c:showCatName val="0"/>
          <c:showSerName val="0"/>
          <c:showPercent val="0"/>
          <c:showBubbleSize val="0"/>
        </c:dLbls>
        <c:marker val="1"/>
        <c:smooth val="0"/>
        <c:axId val="450373296"/>
        <c:axId val="450376040"/>
      </c:lineChart>
      <c:dateAx>
        <c:axId val="450373296"/>
        <c:scaling>
          <c:orientation val="minMax"/>
        </c:scaling>
        <c:delete val="1"/>
        <c:axPos val="b"/>
        <c:numFmt formatCode="ge" sourceLinked="1"/>
        <c:majorTickMark val="none"/>
        <c:minorTickMark val="none"/>
        <c:tickLblPos val="none"/>
        <c:crossAx val="450376040"/>
        <c:crosses val="autoZero"/>
        <c:auto val="1"/>
        <c:lblOffset val="100"/>
        <c:baseTimeUnit val="years"/>
      </c:dateAx>
      <c:valAx>
        <c:axId val="45037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7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36.700000000000003</c:v>
                </c:pt>
                <c:pt idx="1">
                  <c:v>31.9</c:v>
                </c:pt>
                <c:pt idx="2">
                  <c:v>34</c:v>
                </c:pt>
                <c:pt idx="3">
                  <c:v>36.1</c:v>
                </c:pt>
                <c:pt idx="4">
                  <c:v>33.299999999999997</c:v>
                </c:pt>
              </c:numCache>
            </c:numRef>
          </c:val>
          <c:extLst xmlns:c16r2="http://schemas.microsoft.com/office/drawing/2015/06/chart">
            <c:ext xmlns:c16="http://schemas.microsoft.com/office/drawing/2014/chart" uri="{C3380CC4-5D6E-409C-BE32-E72D297353CC}">
              <c16:uniqueId val="{00000000-1B6C-4CF9-BC47-BDFC4A6A5DEC}"/>
            </c:ext>
          </c:extLst>
        </c:ser>
        <c:dLbls>
          <c:showLegendKey val="0"/>
          <c:showVal val="0"/>
          <c:showCatName val="0"/>
          <c:showSerName val="0"/>
          <c:showPercent val="0"/>
          <c:showBubbleSize val="0"/>
        </c:dLbls>
        <c:gapWidth val="150"/>
        <c:axId val="451961176"/>
        <c:axId val="45195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42.56</c:v>
                </c:pt>
              </c:numCache>
            </c:numRef>
          </c:val>
          <c:smooth val="0"/>
          <c:extLst xmlns:c16r2="http://schemas.microsoft.com/office/drawing/2015/06/chart">
            <c:ext xmlns:c16="http://schemas.microsoft.com/office/drawing/2014/chart" uri="{C3380CC4-5D6E-409C-BE32-E72D297353CC}">
              <c16:uniqueId val="{00000001-1B6C-4CF9-BC47-BDFC4A6A5DEC}"/>
            </c:ext>
          </c:extLst>
        </c:ser>
        <c:dLbls>
          <c:showLegendKey val="0"/>
          <c:showVal val="0"/>
          <c:showCatName val="0"/>
          <c:showSerName val="0"/>
          <c:showPercent val="0"/>
          <c:showBubbleSize val="0"/>
        </c:dLbls>
        <c:marker val="1"/>
        <c:smooth val="0"/>
        <c:axId val="451961176"/>
        <c:axId val="451957648"/>
      </c:lineChart>
      <c:dateAx>
        <c:axId val="451961176"/>
        <c:scaling>
          <c:orientation val="minMax"/>
        </c:scaling>
        <c:delete val="1"/>
        <c:axPos val="b"/>
        <c:numFmt formatCode="ge" sourceLinked="1"/>
        <c:majorTickMark val="none"/>
        <c:minorTickMark val="none"/>
        <c:tickLblPos val="none"/>
        <c:crossAx val="451957648"/>
        <c:crosses val="autoZero"/>
        <c:auto val="1"/>
        <c:lblOffset val="100"/>
        <c:baseTimeUnit val="years"/>
      </c:dateAx>
      <c:valAx>
        <c:axId val="45195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6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55.68</c:v>
                </c:pt>
                <c:pt idx="1">
                  <c:v>58.4</c:v>
                </c:pt>
                <c:pt idx="2">
                  <c:v>63.03</c:v>
                </c:pt>
                <c:pt idx="3">
                  <c:v>63.41</c:v>
                </c:pt>
                <c:pt idx="4">
                  <c:v>62.76</c:v>
                </c:pt>
              </c:numCache>
            </c:numRef>
          </c:val>
          <c:extLst xmlns:c16r2="http://schemas.microsoft.com/office/drawing/2015/06/chart">
            <c:ext xmlns:c16="http://schemas.microsoft.com/office/drawing/2014/chart" uri="{C3380CC4-5D6E-409C-BE32-E72D297353CC}">
              <c16:uniqueId val="{00000000-288C-43BF-B14F-B754A15FF151}"/>
            </c:ext>
          </c:extLst>
        </c:ser>
        <c:dLbls>
          <c:showLegendKey val="0"/>
          <c:showVal val="0"/>
          <c:showCatName val="0"/>
          <c:showSerName val="0"/>
          <c:showPercent val="0"/>
          <c:showBubbleSize val="0"/>
        </c:dLbls>
        <c:gapWidth val="150"/>
        <c:axId val="451960392"/>
        <c:axId val="45196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83.32</c:v>
                </c:pt>
              </c:numCache>
            </c:numRef>
          </c:val>
          <c:smooth val="0"/>
          <c:extLst xmlns:c16r2="http://schemas.microsoft.com/office/drawing/2015/06/chart">
            <c:ext xmlns:c16="http://schemas.microsoft.com/office/drawing/2014/chart" uri="{C3380CC4-5D6E-409C-BE32-E72D297353CC}">
              <c16:uniqueId val="{00000001-288C-43BF-B14F-B754A15FF151}"/>
            </c:ext>
          </c:extLst>
        </c:ser>
        <c:dLbls>
          <c:showLegendKey val="0"/>
          <c:showVal val="0"/>
          <c:showCatName val="0"/>
          <c:showSerName val="0"/>
          <c:showPercent val="0"/>
          <c:showBubbleSize val="0"/>
        </c:dLbls>
        <c:marker val="1"/>
        <c:smooth val="0"/>
        <c:axId val="451960392"/>
        <c:axId val="451968624"/>
      </c:lineChart>
      <c:dateAx>
        <c:axId val="451960392"/>
        <c:scaling>
          <c:orientation val="minMax"/>
        </c:scaling>
        <c:delete val="1"/>
        <c:axPos val="b"/>
        <c:numFmt formatCode="ge" sourceLinked="1"/>
        <c:majorTickMark val="none"/>
        <c:minorTickMark val="none"/>
        <c:tickLblPos val="none"/>
        <c:crossAx val="451968624"/>
        <c:crosses val="autoZero"/>
        <c:auto val="1"/>
        <c:lblOffset val="100"/>
        <c:baseTimeUnit val="years"/>
      </c:dateAx>
      <c:valAx>
        <c:axId val="45196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6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50.51</c:v>
                </c:pt>
                <c:pt idx="1">
                  <c:v>46.55</c:v>
                </c:pt>
                <c:pt idx="2">
                  <c:v>47.49</c:v>
                </c:pt>
                <c:pt idx="3">
                  <c:v>50.15</c:v>
                </c:pt>
                <c:pt idx="4">
                  <c:v>45.63</c:v>
                </c:pt>
              </c:numCache>
            </c:numRef>
          </c:val>
          <c:extLst xmlns:c16r2="http://schemas.microsoft.com/office/drawing/2015/06/chart">
            <c:ext xmlns:c16="http://schemas.microsoft.com/office/drawing/2014/chart" uri="{C3380CC4-5D6E-409C-BE32-E72D297353CC}">
              <c16:uniqueId val="{00000000-5825-4AA0-A1FC-03F755A04A5B}"/>
            </c:ext>
          </c:extLst>
        </c:ser>
        <c:dLbls>
          <c:showLegendKey val="0"/>
          <c:showVal val="0"/>
          <c:showCatName val="0"/>
          <c:showSerName val="0"/>
          <c:showPercent val="0"/>
          <c:showBubbleSize val="0"/>
        </c:dLbls>
        <c:gapWidth val="150"/>
        <c:axId val="450377608"/>
        <c:axId val="45037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25-4AA0-A1FC-03F755A04A5B}"/>
            </c:ext>
          </c:extLst>
        </c:ser>
        <c:dLbls>
          <c:showLegendKey val="0"/>
          <c:showVal val="0"/>
          <c:showCatName val="0"/>
          <c:showSerName val="0"/>
          <c:showPercent val="0"/>
          <c:showBubbleSize val="0"/>
        </c:dLbls>
        <c:marker val="1"/>
        <c:smooth val="0"/>
        <c:axId val="450377608"/>
        <c:axId val="450373688"/>
      </c:lineChart>
      <c:dateAx>
        <c:axId val="450377608"/>
        <c:scaling>
          <c:orientation val="minMax"/>
        </c:scaling>
        <c:delete val="1"/>
        <c:axPos val="b"/>
        <c:numFmt formatCode="ge" sourceLinked="1"/>
        <c:majorTickMark val="none"/>
        <c:minorTickMark val="none"/>
        <c:tickLblPos val="none"/>
        <c:crossAx val="450373688"/>
        <c:crosses val="autoZero"/>
        <c:auto val="1"/>
        <c:lblOffset val="100"/>
        <c:baseTimeUnit val="years"/>
      </c:dateAx>
      <c:valAx>
        <c:axId val="45037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7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A9-4920-963D-79A539FD8B0F}"/>
            </c:ext>
          </c:extLst>
        </c:ser>
        <c:dLbls>
          <c:showLegendKey val="0"/>
          <c:showVal val="0"/>
          <c:showCatName val="0"/>
          <c:showSerName val="0"/>
          <c:showPercent val="0"/>
          <c:showBubbleSize val="0"/>
        </c:dLbls>
        <c:gapWidth val="150"/>
        <c:axId val="450375648"/>
        <c:axId val="45036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A9-4920-963D-79A539FD8B0F}"/>
            </c:ext>
          </c:extLst>
        </c:ser>
        <c:dLbls>
          <c:showLegendKey val="0"/>
          <c:showVal val="0"/>
          <c:showCatName val="0"/>
          <c:showSerName val="0"/>
          <c:showPercent val="0"/>
          <c:showBubbleSize val="0"/>
        </c:dLbls>
        <c:marker val="1"/>
        <c:smooth val="0"/>
        <c:axId val="450375648"/>
        <c:axId val="450367416"/>
      </c:lineChart>
      <c:dateAx>
        <c:axId val="450375648"/>
        <c:scaling>
          <c:orientation val="minMax"/>
        </c:scaling>
        <c:delete val="1"/>
        <c:axPos val="b"/>
        <c:numFmt formatCode="ge" sourceLinked="1"/>
        <c:majorTickMark val="none"/>
        <c:minorTickMark val="none"/>
        <c:tickLblPos val="none"/>
        <c:crossAx val="450367416"/>
        <c:crosses val="autoZero"/>
        <c:auto val="1"/>
        <c:lblOffset val="100"/>
        <c:baseTimeUnit val="years"/>
      </c:dateAx>
      <c:valAx>
        <c:axId val="45036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A1-45E7-88ED-99C0FF1935AA}"/>
            </c:ext>
          </c:extLst>
        </c:ser>
        <c:dLbls>
          <c:showLegendKey val="0"/>
          <c:showVal val="0"/>
          <c:showCatName val="0"/>
          <c:showSerName val="0"/>
          <c:showPercent val="0"/>
          <c:showBubbleSize val="0"/>
        </c:dLbls>
        <c:gapWidth val="150"/>
        <c:axId val="450377216"/>
        <c:axId val="45036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A1-45E7-88ED-99C0FF1935AA}"/>
            </c:ext>
          </c:extLst>
        </c:ser>
        <c:dLbls>
          <c:showLegendKey val="0"/>
          <c:showVal val="0"/>
          <c:showCatName val="0"/>
          <c:showSerName val="0"/>
          <c:showPercent val="0"/>
          <c:showBubbleSize val="0"/>
        </c:dLbls>
        <c:marker val="1"/>
        <c:smooth val="0"/>
        <c:axId val="450377216"/>
        <c:axId val="450368984"/>
      </c:lineChart>
      <c:dateAx>
        <c:axId val="450377216"/>
        <c:scaling>
          <c:orientation val="minMax"/>
        </c:scaling>
        <c:delete val="1"/>
        <c:axPos val="b"/>
        <c:numFmt formatCode="ge" sourceLinked="1"/>
        <c:majorTickMark val="none"/>
        <c:minorTickMark val="none"/>
        <c:tickLblPos val="none"/>
        <c:crossAx val="450368984"/>
        <c:crosses val="autoZero"/>
        <c:auto val="1"/>
        <c:lblOffset val="100"/>
        <c:baseTimeUnit val="years"/>
      </c:dateAx>
      <c:valAx>
        <c:axId val="45036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7F-40D1-9EFC-1729878FCA25}"/>
            </c:ext>
          </c:extLst>
        </c:ser>
        <c:dLbls>
          <c:showLegendKey val="0"/>
          <c:showVal val="0"/>
          <c:showCatName val="0"/>
          <c:showSerName val="0"/>
          <c:showPercent val="0"/>
          <c:showBubbleSize val="0"/>
        </c:dLbls>
        <c:gapWidth val="150"/>
        <c:axId val="450366240"/>
        <c:axId val="45036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7F-40D1-9EFC-1729878FCA25}"/>
            </c:ext>
          </c:extLst>
        </c:ser>
        <c:dLbls>
          <c:showLegendKey val="0"/>
          <c:showVal val="0"/>
          <c:showCatName val="0"/>
          <c:showSerName val="0"/>
          <c:showPercent val="0"/>
          <c:showBubbleSize val="0"/>
        </c:dLbls>
        <c:marker val="1"/>
        <c:smooth val="0"/>
        <c:axId val="450366240"/>
        <c:axId val="450369768"/>
      </c:lineChart>
      <c:dateAx>
        <c:axId val="450366240"/>
        <c:scaling>
          <c:orientation val="minMax"/>
        </c:scaling>
        <c:delete val="1"/>
        <c:axPos val="b"/>
        <c:numFmt formatCode="ge" sourceLinked="1"/>
        <c:majorTickMark val="none"/>
        <c:minorTickMark val="none"/>
        <c:tickLblPos val="none"/>
        <c:crossAx val="450369768"/>
        <c:crosses val="autoZero"/>
        <c:auto val="1"/>
        <c:lblOffset val="100"/>
        <c:baseTimeUnit val="years"/>
      </c:dateAx>
      <c:valAx>
        <c:axId val="45036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2A-418D-B1BA-AAE0954857E8}"/>
            </c:ext>
          </c:extLst>
        </c:ser>
        <c:dLbls>
          <c:showLegendKey val="0"/>
          <c:showVal val="0"/>
          <c:showCatName val="0"/>
          <c:showSerName val="0"/>
          <c:showPercent val="0"/>
          <c:showBubbleSize val="0"/>
        </c:dLbls>
        <c:gapWidth val="150"/>
        <c:axId val="450370552"/>
        <c:axId val="45037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2A-418D-B1BA-AAE0954857E8}"/>
            </c:ext>
          </c:extLst>
        </c:ser>
        <c:dLbls>
          <c:showLegendKey val="0"/>
          <c:showVal val="0"/>
          <c:showCatName val="0"/>
          <c:showSerName val="0"/>
          <c:showPercent val="0"/>
          <c:showBubbleSize val="0"/>
        </c:dLbls>
        <c:marker val="1"/>
        <c:smooth val="0"/>
        <c:axId val="450370552"/>
        <c:axId val="450371336"/>
      </c:lineChart>
      <c:dateAx>
        <c:axId val="450370552"/>
        <c:scaling>
          <c:orientation val="minMax"/>
        </c:scaling>
        <c:delete val="1"/>
        <c:axPos val="b"/>
        <c:numFmt formatCode="ge" sourceLinked="1"/>
        <c:majorTickMark val="none"/>
        <c:minorTickMark val="none"/>
        <c:tickLblPos val="none"/>
        <c:crossAx val="450371336"/>
        <c:crosses val="autoZero"/>
        <c:auto val="1"/>
        <c:lblOffset val="100"/>
        <c:baseTimeUnit val="years"/>
      </c:dateAx>
      <c:valAx>
        <c:axId val="45037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7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1851.55</c:v>
                </c:pt>
                <c:pt idx="1">
                  <c:v>3744.17</c:v>
                </c:pt>
                <c:pt idx="2">
                  <c:v>1325.12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F67-4F4C-A31C-9886719AD149}"/>
            </c:ext>
          </c:extLst>
        </c:ser>
        <c:dLbls>
          <c:showLegendKey val="0"/>
          <c:showVal val="0"/>
          <c:showCatName val="0"/>
          <c:showSerName val="0"/>
          <c:showPercent val="0"/>
          <c:showBubbleSize val="0"/>
        </c:dLbls>
        <c:gapWidth val="150"/>
        <c:axId val="450378784"/>
        <c:axId val="45037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1194.1500000000001</c:v>
                </c:pt>
              </c:numCache>
            </c:numRef>
          </c:val>
          <c:smooth val="0"/>
          <c:extLst xmlns:c16r2="http://schemas.microsoft.com/office/drawing/2015/06/chart">
            <c:ext xmlns:c16="http://schemas.microsoft.com/office/drawing/2014/chart" uri="{C3380CC4-5D6E-409C-BE32-E72D297353CC}">
              <c16:uniqueId val="{00000001-3F67-4F4C-A31C-9886719AD149}"/>
            </c:ext>
          </c:extLst>
        </c:ser>
        <c:dLbls>
          <c:showLegendKey val="0"/>
          <c:showVal val="0"/>
          <c:showCatName val="0"/>
          <c:showSerName val="0"/>
          <c:showPercent val="0"/>
          <c:showBubbleSize val="0"/>
        </c:dLbls>
        <c:marker val="1"/>
        <c:smooth val="0"/>
        <c:axId val="450378784"/>
        <c:axId val="450378392"/>
      </c:lineChart>
      <c:dateAx>
        <c:axId val="450378784"/>
        <c:scaling>
          <c:orientation val="minMax"/>
        </c:scaling>
        <c:delete val="1"/>
        <c:axPos val="b"/>
        <c:numFmt formatCode="ge" sourceLinked="1"/>
        <c:majorTickMark val="none"/>
        <c:minorTickMark val="none"/>
        <c:tickLblPos val="none"/>
        <c:crossAx val="450378392"/>
        <c:crosses val="autoZero"/>
        <c:auto val="1"/>
        <c:lblOffset val="100"/>
        <c:baseTimeUnit val="years"/>
      </c:dateAx>
      <c:valAx>
        <c:axId val="45037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38.93</c:v>
                </c:pt>
                <c:pt idx="1">
                  <c:v>43.07</c:v>
                </c:pt>
                <c:pt idx="2">
                  <c:v>41.3</c:v>
                </c:pt>
                <c:pt idx="3">
                  <c:v>70.97</c:v>
                </c:pt>
                <c:pt idx="4">
                  <c:v>81.180000000000007</c:v>
                </c:pt>
              </c:numCache>
            </c:numRef>
          </c:val>
          <c:extLst xmlns:c16r2="http://schemas.microsoft.com/office/drawing/2015/06/chart">
            <c:ext xmlns:c16="http://schemas.microsoft.com/office/drawing/2014/chart" uri="{C3380CC4-5D6E-409C-BE32-E72D297353CC}">
              <c16:uniqueId val="{00000000-0A28-40BE-8AEC-A1BBA11982B6}"/>
            </c:ext>
          </c:extLst>
        </c:ser>
        <c:dLbls>
          <c:showLegendKey val="0"/>
          <c:showVal val="0"/>
          <c:showCatName val="0"/>
          <c:showSerName val="0"/>
          <c:showPercent val="0"/>
          <c:showBubbleSize val="0"/>
        </c:dLbls>
        <c:gapWidth val="150"/>
        <c:axId val="450380352"/>
        <c:axId val="45038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72.260000000000005</c:v>
                </c:pt>
              </c:numCache>
            </c:numRef>
          </c:val>
          <c:smooth val="0"/>
          <c:extLst xmlns:c16r2="http://schemas.microsoft.com/office/drawing/2015/06/chart">
            <c:ext xmlns:c16="http://schemas.microsoft.com/office/drawing/2014/chart" uri="{C3380CC4-5D6E-409C-BE32-E72D297353CC}">
              <c16:uniqueId val="{00000001-0A28-40BE-8AEC-A1BBA11982B6}"/>
            </c:ext>
          </c:extLst>
        </c:ser>
        <c:dLbls>
          <c:showLegendKey val="0"/>
          <c:showVal val="0"/>
          <c:showCatName val="0"/>
          <c:showSerName val="0"/>
          <c:showPercent val="0"/>
          <c:showBubbleSize val="0"/>
        </c:dLbls>
        <c:marker val="1"/>
        <c:smooth val="0"/>
        <c:axId val="450380352"/>
        <c:axId val="450380744"/>
      </c:lineChart>
      <c:dateAx>
        <c:axId val="450380352"/>
        <c:scaling>
          <c:orientation val="minMax"/>
        </c:scaling>
        <c:delete val="1"/>
        <c:axPos val="b"/>
        <c:numFmt formatCode="ge" sourceLinked="1"/>
        <c:majorTickMark val="none"/>
        <c:minorTickMark val="none"/>
        <c:tickLblPos val="none"/>
        <c:crossAx val="450380744"/>
        <c:crosses val="autoZero"/>
        <c:auto val="1"/>
        <c:lblOffset val="100"/>
        <c:baseTimeUnit val="years"/>
      </c:dateAx>
      <c:valAx>
        <c:axId val="45038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3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543.44000000000005</c:v>
                </c:pt>
                <c:pt idx="1">
                  <c:v>505.78</c:v>
                </c:pt>
                <c:pt idx="2">
                  <c:v>522.76</c:v>
                </c:pt>
                <c:pt idx="3">
                  <c:v>311.14</c:v>
                </c:pt>
                <c:pt idx="4">
                  <c:v>267.18</c:v>
                </c:pt>
              </c:numCache>
            </c:numRef>
          </c:val>
          <c:extLst xmlns:c16r2="http://schemas.microsoft.com/office/drawing/2015/06/chart">
            <c:ext xmlns:c16="http://schemas.microsoft.com/office/drawing/2014/chart" uri="{C3380CC4-5D6E-409C-BE32-E72D297353CC}">
              <c16:uniqueId val="{00000000-967F-49FD-965A-B521A33E7F70}"/>
            </c:ext>
          </c:extLst>
        </c:ser>
        <c:dLbls>
          <c:showLegendKey val="0"/>
          <c:showVal val="0"/>
          <c:showCatName val="0"/>
          <c:showSerName val="0"/>
          <c:showPercent val="0"/>
          <c:showBubbleSize val="0"/>
        </c:dLbls>
        <c:gapWidth val="150"/>
        <c:axId val="451963136"/>
        <c:axId val="45196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230.02</c:v>
                </c:pt>
              </c:numCache>
            </c:numRef>
          </c:val>
          <c:smooth val="0"/>
          <c:extLst xmlns:c16r2="http://schemas.microsoft.com/office/drawing/2015/06/chart">
            <c:ext xmlns:c16="http://schemas.microsoft.com/office/drawing/2014/chart" uri="{C3380CC4-5D6E-409C-BE32-E72D297353CC}">
              <c16:uniqueId val="{00000001-967F-49FD-965A-B521A33E7F70}"/>
            </c:ext>
          </c:extLst>
        </c:ser>
        <c:dLbls>
          <c:showLegendKey val="0"/>
          <c:showVal val="0"/>
          <c:showCatName val="0"/>
          <c:showSerName val="0"/>
          <c:showPercent val="0"/>
          <c:showBubbleSize val="0"/>
        </c:dLbls>
        <c:marker val="1"/>
        <c:smooth val="0"/>
        <c:axId val="451963136"/>
        <c:axId val="451962744"/>
      </c:lineChart>
      <c:dateAx>
        <c:axId val="451963136"/>
        <c:scaling>
          <c:orientation val="minMax"/>
        </c:scaling>
        <c:delete val="1"/>
        <c:axPos val="b"/>
        <c:numFmt formatCode="ge" sourceLinked="1"/>
        <c:majorTickMark val="none"/>
        <c:minorTickMark val="none"/>
        <c:tickLblPos val="none"/>
        <c:crossAx val="451962744"/>
        <c:crosses val="autoZero"/>
        <c:auto val="1"/>
        <c:lblOffset val="100"/>
        <c:baseTimeUnit val="years"/>
      </c:dateAx>
      <c:valAx>
        <c:axId val="45196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湯川村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3251</v>
      </c>
      <c r="AM8" s="50"/>
      <c r="AN8" s="50"/>
      <c r="AO8" s="50"/>
      <c r="AP8" s="50"/>
      <c r="AQ8" s="50"/>
      <c r="AR8" s="50"/>
      <c r="AS8" s="50"/>
      <c r="AT8" s="45">
        <f>データ!T6</f>
        <v>16.37</v>
      </c>
      <c r="AU8" s="45"/>
      <c r="AV8" s="45"/>
      <c r="AW8" s="45"/>
      <c r="AX8" s="45"/>
      <c r="AY8" s="45"/>
      <c r="AZ8" s="45"/>
      <c r="BA8" s="45"/>
      <c r="BB8" s="45">
        <f>データ!U6</f>
        <v>198.59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60.51</v>
      </c>
      <c r="Q10" s="45"/>
      <c r="R10" s="45"/>
      <c r="S10" s="45"/>
      <c r="T10" s="45"/>
      <c r="U10" s="45"/>
      <c r="V10" s="45"/>
      <c r="W10" s="45">
        <f>データ!Q6</f>
        <v>96.36</v>
      </c>
      <c r="X10" s="45"/>
      <c r="Y10" s="45"/>
      <c r="Z10" s="45"/>
      <c r="AA10" s="45"/>
      <c r="AB10" s="45"/>
      <c r="AC10" s="45"/>
      <c r="AD10" s="50">
        <f>データ!R6</f>
        <v>3888</v>
      </c>
      <c r="AE10" s="50"/>
      <c r="AF10" s="50"/>
      <c r="AG10" s="50"/>
      <c r="AH10" s="50"/>
      <c r="AI10" s="50"/>
      <c r="AJ10" s="50"/>
      <c r="AK10" s="2"/>
      <c r="AL10" s="50">
        <f>データ!V6</f>
        <v>1955</v>
      </c>
      <c r="AM10" s="50"/>
      <c r="AN10" s="50"/>
      <c r="AO10" s="50"/>
      <c r="AP10" s="50"/>
      <c r="AQ10" s="50"/>
      <c r="AR10" s="50"/>
      <c r="AS10" s="50"/>
      <c r="AT10" s="45">
        <f>データ!W6</f>
        <v>0.88</v>
      </c>
      <c r="AU10" s="45"/>
      <c r="AV10" s="45"/>
      <c r="AW10" s="45"/>
      <c r="AX10" s="45"/>
      <c r="AY10" s="45"/>
      <c r="AZ10" s="45"/>
      <c r="BA10" s="45"/>
      <c r="BB10" s="45">
        <f>データ!X6</f>
        <v>2221.59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sWHmqqv4kQ0IWdoAxYMaLekPWsRRhSEqvEHMb/9B74rX5kbPIAjJVEGLh+G7NvSf2O8GnmRHvMxz1mCwm2OQuA==" saltValue="02Fntee/iddDJAyYGxdl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74225</v>
      </c>
      <c r="D6" s="33">
        <f t="shared" si="3"/>
        <v>47</v>
      </c>
      <c r="E6" s="33">
        <f t="shared" si="3"/>
        <v>17</v>
      </c>
      <c r="F6" s="33">
        <f t="shared" si="3"/>
        <v>4</v>
      </c>
      <c r="G6" s="33">
        <f t="shared" si="3"/>
        <v>0</v>
      </c>
      <c r="H6" s="33" t="str">
        <f t="shared" si="3"/>
        <v>福島県　湯川村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60.51</v>
      </c>
      <c r="Q6" s="34">
        <f t="shared" si="3"/>
        <v>96.36</v>
      </c>
      <c r="R6" s="34">
        <f t="shared" si="3"/>
        <v>3888</v>
      </c>
      <c r="S6" s="34">
        <f t="shared" si="3"/>
        <v>3251</v>
      </c>
      <c r="T6" s="34">
        <f t="shared" si="3"/>
        <v>16.37</v>
      </c>
      <c r="U6" s="34">
        <f t="shared" si="3"/>
        <v>198.59</v>
      </c>
      <c r="V6" s="34">
        <f t="shared" si="3"/>
        <v>1955</v>
      </c>
      <c r="W6" s="34">
        <f t="shared" si="3"/>
        <v>0.88</v>
      </c>
      <c r="X6" s="34">
        <f t="shared" si="3"/>
        <v>2221.59</v>
      </c>
      <c r="Y6" s="35">
        <f>IF(Y7="",NA(),Y7)</f>
        <v>50.51</v>
      </c>
      <c r="Z6" s="35">
        <f t="shared" ref="Z6:AH6" si="4">IF(Z7="",NA(),Z7)</f>
        <v>46.55</v>
      </c>
      <c r="AA6" s="35">
        <f t="shared" si="4"/>
        <v>47.49</v>
      </c>
      <c r="AB6" s="35">
        <f t="shared" si="4"/>
        <v>50.15</v>
      </c>
      <c r="AC6" s="35">
        <f t="shared" si="4"/>
        <v>45.63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1851.55</v>
      </c>
      <c r="BG6" s="35">
        <f t="shared" ref="BG6:BO6" si="7">IF(BG7="",NA(),BG7)</f>
        <v>3744.17</v>
      </c>
      <c r="BH6" s="35">
        <f t="shared" si="7"/>
        <v>1325.12</v>
      </c>
      <c r="BI6" s="34">
        <f t="shared" si="7"/>
        <v>0</v>
      </c>
      <c r="BJ6" s="34">
        <f t="shared" si="7"/>
        <v>0</v>
      </c>
      <c r="BK6" s="35">
        <f t="shared" si="7"/>
        <v>1671.86</v>
      </c>
      <c r="BL6" s="35">
        <f t="shared" si="7"/>
        <v>1673.47</v>
      </c>
      <c r="BM6" s="35">
        <f t="shared" si="7"/>
        <v>1592.72</v>
      </c>
      <c r="BN6" s="35">
        <f t="shared" si="7"/>
        <v>1223.96</v>
      </c>
      <c r="BO6" s="35">
        <f t="shared" si="7"/>
        <v>1194.1500000000001</v>
      </c>
      <c r="BP6" s="34" t="str">
        <f>IF(BP7="","",IF(BP7="-","【-】","【"&amp;SUBSTITUTE(TEXT(BP7,"#,##0.00"),"-","△")&amp;"】"))</f>
        <v>【1,209.40】</v>
      </c>
      <c r="BQ6" s="35">
        <f>IF(BQ7="",NA(),BQ7)</f>
        <v>38.93</v>
      </c>
      <c r="BR6" s="35">
        <f t="shared" ref="BR6:BZ6" si="8">IF(BR7="",NA(),BR7)</f>
        <v>43.07</v>
      </c>
      <c r="BS6" s="35">
        <f t="shared" si="8"/>
        <v>41.3</v>
      </c>
      <c r="BT6" s="35">
        <f t="shared" si="8"/>
        <v>70.97</v>
      </c>
      <c r="BU6" s="35">
        <f t="shared" si="8"/>
        <v>81.180000000000007</v>
      </c>
      <c r="BV6" s="35">
        <f t="shared" si="8"/>
        <v>50.54</v>
      </c>
      <c r="BW6" s="35">
        <f t="shared" si="8"/>
        <v>49.22</v>
      </c>
      <c r="BX6" s="35">
        <f t="shared" si="8"/>
        <v>53.7</v>
      </c>
      <c r="BY6" s="35">
        <f t="shared" si="8"/>
        <v>61.54</v>
      </c>
      <c r="BZ6" s="35">
        <f t="shared" si="8"/>
        <v>72.260000000000005</v>
      </c>
      <c r="CA6" s="34" t="str">
        <f>IF(CA7="","",IF(CA7="-","【-】","【"&amp;SUBSTITUTE(TEXT(CA7,"#,##0.00"),"-","△")&amp;"】"))</f>
        <v>【74.48】</v>
      </c>
      <c r="CB6" s="35">
        <f>IF(CB7="",NA(),CB7)</f>
        <v>543.44000000000005</v>
      </c>
      <c r="CC6" s="35">
        <f t="shared" ref="CC6:CK6" si="9">IF(CC7="",NA(),CC7)</f>
        <v>505.78</v>
      </c>
      <c r="CD6" s="35">
        <f t="shared" si="9"/>
        <v>522.76</v>
      </c>
      <c r="CE6" s="35">
        <f t="shared" si="9"/>
        <v>311.14</v>
      </c>
      <c r="CF6" s="35">
        <f t="shared" si="9"/>
        <v>267.18</v>
      </c>
      <c r="CG6" s="35">
        <f t="shared" si="9"/>
        <v>320.36</v>
      </c>
      <c r="CH6" s="35">
        <f t="shared" si="9"/>
        <v>332.02</v>
      </c>
      <c r="CI6" s="35">
        <f t="shared" si="9"/>
        <v>300.35000000000002</v>
      </c>
      <c r="CJ6" s="35">
        <f t="shared" si="9"/>
        <v>267.86</v>
      </c>
      <c r="CK6" s="35">
        <f t="shared" si="9"/>
        <v>230.02</v>
      </c>
      <c r="CL6" s="34" t="str">
        <f>IF(CL7="","",IF(CL7="-","【-】","【"&amp;SUBSTITUTE(TEXT(CL7,"#,##0.00"),"-","△")&amp;"】"))</f>
        <v>【219.46】</v>
      </c>
      <c r="CM6" s="35">
        <f>IF(CM7="",NA(),CM7)</f>
        <v>36.700000000000003</v>
      </c>
      <c r="CN6" s="35">
        <f t="shared" ref="CN6:CV6" si="10">IF(CN7="",NA(),CN7)</f>
        <v>31.9</v>
      </c>
      <c r="CO6" s="35">
        <f t="shared" si="10"/>
        <v>34</v>
      </c>
      <c r="CP6" s="35">
        <f t="shared" si="10"/>
        <v>36.1</v>
      </c>
      <c r="CQ6" s="35">
        <f t="shared" si="10"/>
        <v>33.299999999999997</v>
      </c>
      <c r="CR6" s="35">
        <f t="shared" si="10"/>
        <v>34.74</v>
      </c>
      <c r="CS6" s="35">
        <f t="shared" si="10"/>
        <v>36.65</v>
      </c>
      <c r="CT6" s="35">
        <f t="shared" si="10"/>
        <v>37.72</v>
      </c>
      <c r="CU6" s="35">
        <f t="shared" si="10"/>
        <v>37.08</v>
      </c>
      <c r="CV6" s="35">
        <f t="shared" si="10"/>
        <v>42.56</v>
      </c>
      <c r="CW6" s="34" t="str">
        <f>IF(CW7="","",IF(CW7="-","【-】","【"&amp;SUBSTITUTE(TEXT(CW7,"#,##0.00"),"-","△")&amp;"】"))</f>
        <v>【42.82】</v>
      </c>
      <c r="CX6" s="35">
        <f>IF(CX7="",NA(),CX7)</f>
        <v>55.68</v>
      </c>
      <c r="CY6" s="35">
        <f t="shared" ref="CY6:DG6" si="11">IF(CY7="",NA(),CY7)</f>
        <v>58.4</v>
      </c>
      <c r="CZ6" s="35">
        <f t="shared" si="11"/>
        <v>63.03</v>
      </c>
      <c r="DA6" s="35">
        <f t="shared" si="11"/>
        <v>63.41</v>
      </c>
      <c r="DB6" s="35">
        <f t="shared" si="11"/>
        <v>62.76</v>
      </c>
      <c r="DC6" s="35">
        <f t="shared" si="11"/>
        <v>70.14</v>
      </c>
      <c r="DD6" s="35">
        <f t="shared" si="11"/>
        <v>68.83</v>
      </c>
      <c r="DE6" s="35">
        <f t="shared" si="11"/>
        <v>68.459999999999994</v>
      </c>
      <c r="DF6" s="35">
        <f t="shared" si="11"/>
        <v>67.22</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17.86</v>
      </c>
      <c r="EJ6" s="35">
        <f t="shared" si="14"/>
        <v>0.08</v>
      </c>
      <c r="EK6" s="35">
        <f t="shared" si="14"/>
        <v>0.26</v>
      </c>
      <c r="EL6" s="35">
        <f t="shared" si="14"/>
        <v>0.13</v>
      </c>
      <c r="EM6" s="35">
        <f t="shared" si="14"/>
        <v>0.13</v>
      </c>
      <c r="EN6" s="35">
        <f t="shared" si="14"/>
        <v>0.13</v>
      </c>
      <c r="EO6" s="34" t="str">
        <f>IF(EO7="","",IF(EO7="-","【-】","【"&amp;SUBSTITUTE(TEXT(EO7,"#,##0.00"),"-","△")&amp;"】"))</f>
        <v>【0.12】</v>
      </c>
    </row>
    <row r="7" spans="1:145" s="36" customFormat="1" x14ac:dyDescent="0.15">
      <c r="A7" s="28"/>
      <c r="B7" s="37">
        <v>2018</v>
      </c>
      <c r="C7" s="37">
        <v>74225</v>
      </c>
      <c r="D7" s="37">
        <v>47</v>
      </c>
      <c r="E7" s="37">
        <v>17</v>
      </c>
      <c r="F7" s="37">
        <v>4</v>
      </c>
      <c r="G7" s="37">
        <v>0</v>
      </c>
      <c r="H7" s="37" t="s">
        <v>98</v>
      </c>
      <c r="I7" s="37" t="s">
        <v>99</v>
      </c>
      <c r="J7" s="37" t="s">
        <v>100</v>
      </c>
      <c r="K7" s="37" t="s">
        <v>101</v>
      </c>
      <c r="L7" s="37" t="s">
        <v>102</v>
      </c>
      <c r="M7" s="37" t="s">
        <v>103</v>
      </c>
      <c r="N7" s="38" t="s">
        <v>104</v>
      </c>
      <c r="O7" s="38" t="s">
        <v>105</v>
      </c>
      <c r="P7" s="38">
        <v>60.51</v>
      </c>
      <c r="Q7" s="38">
        <v>96.36</v>
      </c>
      <c r="R7" s="38">
        <v>3888</v>
      </c>
      <c r="S7" s="38">
        <v>3251</v>
      </c>
      <c r="T7" s="38">
        <v>16.37</v>
      </c>
      <c r="U7" s="38">
        <v>198.59</v>
      </c>
      <c r="V7" s="38">
        <v>1955</v>
      </c>
      <c r="W7" s="38">
        <v>0.88</v>
      </c>
      <c r="X7" s="38">
        <v>2221.59</v>
      </c>
      <c r="Y7" s="38">
        <v>50.51</v>
      </c>
      <c r="Z7" s="38">
        <v>46.55</v>
      </c>
      <c r="AA7" s="38">
        <v>47.49</v>
      </c>
      <c r="AB7" s="38">
        <v>50.15</v>
      </c>
      <c r="AC7" s="38">
        <v>45.63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1851.55</v>
      </c>
      <c r="BG7" s="38">
        <v>3744.17</v>
      </c>
      <c r="BH7" s="38">
        <v>1325.12</v>
      </c>
      <c r="BI7" s="38">
        <v>0</v>
      </c>
      <c r="BJ7" s="38">
        <v>0</v>
      </c>
      <c r="BK7" s="38">
        <v>1671.86</v>
      </c>
      <c r="BL7" s="38">
        <v>1673.47</v>
      </c>
      <c r="BM7" s="38">
        <v>1592.72</v>
      </c>
      <c r="BN7" s="38">
        <v>1223.96</v>
      </c>
      <c r="BO7" s="38">
        <v>1194.1500000000001</v>
      </c>
      <c r="BP7" s="38">
        <v>1209.4000000000001</v>
      </c>
      <c r="BQ7" s="38">
        <v>38.93</v>
      </c>
      <c r="BR7" s="38">
        <v>43.07</v>
      </c>
      <c r="BS7" s="38">
        <v>41.3</v>
      </c>
      <c r="BT7" s="38">
        <v>70.97</v>
      </c>
      <c r="BU7" s="38">
        <v>81.180000000000007</v>
      </c>
      <c r="BV7" s="38">
        <v>50.54</v>
      </c>
      <c r="BW7" s="38">
        <v>49.22</v>
      </c>
      <c r="BX7" s="38">
        <v>53.7</v>
      </c>
      <c r="BY7" s="38">
        <v>61.54</v>
      </c>
      <c r="BZ7" s="38">
        <v>72.260000000000005</v>
      </c>
      <c r="CA7" s="38">
        <v>74.48</v>
      </c>
      <c r="CB7" s="38">
        <v>543.44000000000005</v>
      </c>
      <c r="CC7" s="38">
        <v>505.78</v>
      </c>
      <c r="CD7" s="38">
        <v>522.76</v>
      </c>
      <c r="CE7" s="38">
        <v>311.14</v>
      </c>
      <c r="CF7" s="38">
        <v>267.18</v>
      </c>
      <c r="CG7" s="38">
        <v>320.36</v>
      </c>
      <c r="CH7" s="38">
        <v>332.02</v>
      </c>
      <c r="CI7" s="38">
        <v>300.35000000000002</v>
      </c>
      <c r="CJ7" s="38">
        <v>267.86</v>
      </c>
      <c r="CK7" s="38">
        <v>230.02</v>
      </c>
      <c r="CL7" s="38">
        <v>219.46</v>
      </c>
      <c r="CM7" s="38">
        <v>36.700000000000003</v>
      </c>
      <c r="CN7" s="38">
        <v>31.9</v>
      </c>
      <c r="CO7" s="38">
        <v>34</v>
      </c>
      <c r="CP7" s="38">
        <v>36.1</v>
      </c>
      <c r="CQ7" s="38">
        <v>33.299999999999997</v>
      </c>
      <c r="CR7" s="38">
        <v>34.74</v>
      </c>
      <c r="CS7" s="38">
        <v>36.65</v>
      </c>
      <c r="CT7" s="38">
        <v>37.72</v>
      </c>
      <c r="CU7" s="38">
        <v>37.08</v>
      </c>
      <c r="CV7" s="38">
        <v>42.56</v>
      </c>
      <c r="CW7" s="38">
        <v>42.82</v>
      </c>
      <c r="CX7" s="38">
        <v>55.68</v>
      </c>
      <c r="CY7" s="38">
        <v>58.4</v>
      </c>
      <c r="CZ7" s="38">
        <v>63.03</v>
      </c>
      <c r="DA7" s="38">
        <v>63.41</v>
      </c>
      <c r="DB7" s="38">
        <v>62.76</v>
      </c>
      <c r="DC7" s="38">
        <v>70.14</v>
      </c>
      <c r="DD7" s="38">
        <v>68.83</v>
      </c>
      <c r="DE7" s="38">
        <v>68.459999999999994</v>
      </c>
      <c r="DF7" s="38">
        <v>67.22</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17.86</v>
      </c>
      <c r="EJ7" s="38">
        <v>0.08</v>
      </c>
      <c r="EK7" s="38">
        <v>0.26</v>
      </c>
      <c r="EL7" s="38">
        <v>0.13</v>
      </c>
      <c r="EM7" s="38">
        <v>0.13</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片桐暁</cp:lastModifiedBy>
  <cp:lastPrinted>2020-01-23T08:30:28Z</cp:lastPrinted>
  <dcterms:created xsi:type="dcterms:W3CDTF">2019-12-05T05:10:48Z</dcterms:created>
  <dcterms:modified xsi:type="dcterms:W3CDTF">2020-01-23T09:02:59Z</dcterms:modified>
  <cp:category/>
</cp:coreProperties>
</file>