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Type="http://schemas.openxmlformats.org/officeDocument/2006/relationships/officeDocument" Target="xl/workbook.xml" Id="rId1" />
  <Relationship Type="http://schemas.openxmlformats.org/officeDocument/2006/relationships/custom-properties" Target="docProps/custom.xml" Id="rId4"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0aJh7ZFJrMgniPuMHv27A+9zZhNUHU4Ckkc0BSgBxfqEG2yUyPhtx0rPniSEMWej84cuaVdchx6xF10bsUk9w==" workbookSaltValue="g5YLZxBjAWOw//fgI4aFsg=="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<sst xmlns:r="http://schemas.openxmlformats.org/officeDocument/2006/relationships" xmlns="http://schemas.openxmlformats.org/spreadsheetml/2006/main" count="109" uniqueCount="109">
  <si>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</si>
  <si>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</si>
  <si>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</si>
  <si>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</si>
  <si>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</si>
  <si>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</si>
  <si>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</si>
  <si>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</si>
  <si>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t>⑦施設利用率(％)</t>
    <rPh sb="1" eb="3">
      <t>シセツ</t>
    </rPh>
    <rPh sb="3" eb="6">
      <t>リヨウリツ</t>
    </rPh>
    <phoneticPr fontId="1"/>
  </si>
  <si>
    <t>管理者の情報</t>
    <rPh sb="0" eb="2">
      <t>カンリ</t>
    </rPh>
    <rPh sb="2" eb="3">
      <t>シャ</t>
    </rPh>
    <rPh sb="4" eb="6">
      <t>ジョウホウ</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</si>
  <si>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</si>
  <si>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</si>
  <si>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</si>
  <si>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</si>
  <si>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</si>
  <si>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グラフ凡例</t>
    <rPh sb="3" eb="5">
      <t>ハンレイ</t>
    </rPh>
    <phoneticPr fontId="1"/>
  </si>
  <si>
    <t>水道事業(法非適用)</t>
    <rPh sb="0" eb="2">
      <t>スイドウ</t>
    </rPh>
    <rPh sb="2" eb="4">
      <t>ジギョウ</t>
    </rPh>
    <phoneticPr fontId="1"/>
  </si>
  <si>
    <t>【】</t>
  </si>
  <si>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</si>
  <si>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</si>
  <si>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</si>
  <si>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</si>
  <si>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</si>
  <si>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</si>
  <si>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</si>
  <si>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</si>
  <si>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</si>
  <si>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</si>
  <si>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</si>
  <si>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</si>
  <si>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</si>
  <si>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</si>
  <si>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平成30年度全国平均</t>
  </si>
  <si>
    <t>分析欄</t>
    <rPh sb="0" eb="2">
      <t>ブンセキ</t>
    </rPh>
    <rPh sb="2" eb="3">
      <t>ラン</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</si>
  <si>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</si>
  <si>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</si>
  <si>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</si>
  <si>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</si>
  <si>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</si>
  <si>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</si>
  <si>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</si>
  <si>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</si>
  <si>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</si>
  <si>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</si>
  <si>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</si>
  <si>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</si>
  <si>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</si>
  <si>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</si>
  <si>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</si>
  <si>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</si>
  <si>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</si>
  <si>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</si>
  <si>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</si>
  <si>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</si>
  <si>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</si>
  <si>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</si>
  <si>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</si>
  <si>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</si>
  <si>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</si>
  <si>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</si>
  <si>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</si>
  <si>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</si>
  <si>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</si>
  <si>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</si>
  <si>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</si>
  <si>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</si>
  <si>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</si>
  <si>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</si>
  <si>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</si>
  <si>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</si>
  <si>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</si>
  <si>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</si>
  <si>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</si>
  <si>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</si>
  <si>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</si>
  <si>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</si>
  <si>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</si>
  <si>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</si>
  <si>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</si>
  <si>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</si>
  <si>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</si>
  <si>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</si>
  <si>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</si>
  <si>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</si>
  <si>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</si>
  <si>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</si>
  <si>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</si>
  <si>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</si>
  <si>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</si>
  <si>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</si>
  <si>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</si>
  <si>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</si>
  <si>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</si>
  <si>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</si>
  <si>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福島県　金山町</t>
  </si>
  <si>
    <t>法非適用</t>
  </si>
  <si>
    <t>水道事業</t>
  </si>
  <si>
    <t>簡易水道事業</t>
  </si>
  <si>
    <t>D4</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</si>
  <si>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</si>
  <si>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</si>
  <si>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</si>
  <si>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</si>
  <si>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</si>
  <si>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</si>
  <si>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</si>
  <si>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当該事業は新たな設備投資を進めており、令和元年度に金山町統合簡水事業として事業の完了を目指しているが、収益的収支比率が100%を下回っており、年度によっては70%台の当該比率の年度もあるため、事業の経営改善を進めていく必要がある。
　原因として同規模の自治体に比べて料金回収率は上回っているもの、給水原価及び施設利用率が下回っているため経営の効率性が低下していることが考えられる。給水区域の拡大も進めているが、高齢化率の上昇及び人口の減少、さらには空家が増加している。現在は大規模災害の各種復旧工事が行われているため使用料収入が増加しているものの、事業終了後は使用料収入の減少も大きな課題である。
　当町の簡易水道事業は昭和30年代より開始され、町の地理的要因から配水施設なども複数の地区ごとに必要なため、維持管理費についても増大する可能性がある。地方債の償還についても大きな負担となることから維持管理費の問題と併せて使用料金の設定も今後は検討する必要がある。</t>
    <rPh sb="7" eb="8">
      <t>アラ</t>
    </rPh>
    <rPh sb="21" eb="23">
      <t>レイワ</t>
    </rPh>
    <rPh sb="23" eb="26">
      <t>ガンネンド</t>
    </rPh>
    <rPh sb="27" eb="30">
      <t>カネヤママチ</t>
    </rPh>
    <rPh sb="30" eb="32">
      <t>トウゴウ</t>
    </rPh>
    <rPh sb="32" eb="33">
      <t>カン</t>
    </rPh>
    <rPh sb="33" eb="34">
      <t>スイ</t>
    </rPh>
    <rPh sb="34" eb="36">
      <t>ジギョウ</t>
    </rPh>
    <rPh sb="39" eb="41">
      <t>ジギョウ</t>
    </rPh>
    <rPh sb="42" eb="44">
      <t>カンリョウ</t>
    </rPh>
    <rPh sb="45" eb="47">
      <t>メザ</t>
    </rPh>
    <rPh sb="73" eb="75">
      <t>ネンド</t>
    </rPh>
    <rPh sb="83" eb="84">
      <t>ダイ</t>
    </rPh>
    <rPh sb="85" eb="87">
      <t>トウガイ</t>
    </rPh>
    <rPh sb="87" eb="89">
      <t>ヒリツ</t>
    </rPh>
    <rPh sb="90" eb="92">
      <t>ネンド</t>
    </rPh>
    <rPh sb="98" eb="100">
      <t>ジギョウ</t>
    </rPh>
    <rPh sb="135" eb="137">
      <t>リョウキン</t>
    </rPh>
    <rPh sb="137" eb="140">
      <t>カイシュウリツ</t>
    </rPh>
    <rPh sb="141" eb="143">
      <t>ウワマワ</t>
    </rPh>
    <rPh sb="150" eb="152">
      <t>キュウスイ</t>
    </rPh>
    <rPh sb="152" eb="154">
      <t>ゲンカ</t>
    </rPh>
    <rPh sb="162" eb="164">
      <t>シタマワ</t>
    </rPh>
    <rPh sb="192" eb="194">
      <t>キュウスイ</t>
    </rPh>
    <rPh sb="194" eb="196">
      <t>クイキ</t>
    </rPh>
    <rPh sb="197" eb="199">
      <t>カクダイ</t>
    </rPh>
    <rPh sb="200" eb="201">
      <t>スス</t>
    </rPh>
    <rPh sb="236" eb="238">
      <t>ゲンザイ</t>
    </rPh>
    <rPh sb="239" eb="242">
      <t>ダイキボ</t>
    </rPh>
    <rPh sb="242" eb="244">
      <t>サイガイ</t>
    </rPh>
    <rPh sb="245" eb="247">
      <t>カクシュ</t>
    </rPh>
    <rPh sb="247" eb="249">
      <t>フッキュウ</t>
    </rPh>
    <rPh sb="249" eb="251">
      <t>コウジ</t>
    </rPh>
    <rPh sb="252" eb="253">
      <t>オコナ</t>
    </rPh>
    <rPh sb="260" eb="263">
      <t>シヨウリョウ</t>
    </rPh>
    <rPh sb="263" eb="265">
      <t>シュウニュウ</t>
    </rPh>
    <rPh sb="266" eb="268">
      <t>ゾウカ</t>
    </rPh>
    <rPh sb="276" eb="278">
      <t>ジギョウ</t>
    </rPh>
    <rPh sb="278" eb="281">
      <t>シュウリョウゴ</t>
    </rPh>
    <rPh sb="291" eb="292">
      <t>オオ</t>
    </rPh>
    <rPh sb="294" eb="296">
      <t>カダイ</t>
    </rPh>
    <rPh sb="302" eb="303">
      <t>トウ</t>
    </rPh>
    <rPh sb="303" eb="304">
      <t>マチ</t>
    </rPh>
    <rPh sb="305" eb="307">
      <t>カンイ</t>
    </rPh>
    <rPh sb="307" eb="309">
      <t>スイドウ</t>
    </rPh>
    <rPh sb="309" eb="311">
      <t>ジギョウ</t>
    </rPh>
    <rPh sb="312" eb="314">
      <t>ショウワ</t>
    </rPh>
    <rPh sb="316" eb="318">
      <t>ネンダイ</t>
    </rPh>
    <rPh sb="320" eb="322">
      <t>カイシ</t>
    </rPh>
    <rPh sb="325" eb="326">
      <t>マチ</t>
    </rPh>
    <rPh sb="327" eb="330">
      <t>チリテキ</t>
    </rPh>
    <rPh sb="330" eb="332">
      <t>ヨウイン</t>
    </rPh>
    <rPh sb="334" eb="336">
      <t>ハイスイ</t>
    </rPh>
    <rPh sb="341" eb="343">
      <t>フクスウ</t>
    </rPh>
    <rPh sb="344" eb="346">
      <t>チク</t>
    </rPh>
    <rPh sb="349" eb="351">
      <t>ヒツヨウ</t>
    </rPh>
    <phoneticPr fontId="1"/>
  </si>
  <si>
    <t>　水道管の管路の更新率は最近5年間の平均では類似団体の平均を上回っているが、修繕費用は高額なため配水施設などの維持管理費とともに長期的な視点での改修計画を検討する必要がある。</t>
  </si>
  <si>
    <t xml:space="preserve">  現時点では収益的収支比率が100%を下回っている。今後は人口減少や高齢化の問題から使用料収入の減少が予想され、収入の面でも大きな課題となる。また。当町では地理的要因から一定の地区ごとに水源地や配水施設があり、施設の維持管理費についても大きな課題となる。今後の公営企業会計への導入に向けて、経営の長期的な視点から施設管理の効率化及び維持費用の平準化、さらには使用料の改定も検討する必要がある。</t>
    <rPh sb="27" eb="29">
      <t>コンゴ</t>
    </rPh>
    <rPh sb="30" eb="32">
      <t>ジンコウ</t>
    </rPh>
    <rPh sb="32" eb="34">
      <t>ゲンショウ</t>
    </rPh>
    <rPh sb="35" eb="38">
      <t>コウレイカ</t>
    </rPh>
    <rPh sb="39" eb="41">
      <t>モンダイ</t>
    </rPh>
    <rPh sb="43" eb="46">
      <t>シヨウリョウ</t>
    </rPh>
    <rPh sb="46" eb="48">
      <t>シュウニュウ</t>
    </rPh>
    <rPh sb="49" eb="51">
      <t>ゲンショウ</t>
    </rPh>
    <rPh sb="52" eb="54">
      <t>ヨソウ</t>
    </rPh>
    <rPh sb="57" eb="59">
      <t>シュウニュウ</t>
    </rPh>
    <rPh sb="60" eb="61">
      <t>メン</t>
    </rPh>
    <rPh sb="63" eb="64">
      <t>オオ</t>
    </rPh>
    <rPh sb="66" eb="68">
      <t>カダイ</t>
    </rPh>
    <rPh sb="75" eb="76">
      <t>トウ</t>
    </rPh>
    <rPh sb="76" eb="77">
      <t>マチ</t>
    </rPh>
    <rPh sb="79" eb="82">
      <t>チリテキ</t>
    </rPh>
    <rPh sb="82" eb="84">
      <t>ヨウイン</t>
    </rPh>
    <rPh sb="86" eb="88">
      <t>イッテイ</t>
    </rPh>
    <rPh sb="89" eb="91">
      <t>チク</t>
    </rPh>
    <rPh sb="94" eb="97">
      <t>スイゲンチ</t>
    </rPh>
    <rPh sb="98" eb="100">
      <t>ハイスイ</t>
    </rPh>
    <rPh sb="100" eb="102">
      <t>シセツ</t>
    </rPh>
    <rPh sb="106" eb="108">
      <t>シセツ</t>
    </rPh>
    <rPh sb="109" eb="111">
      <t>イジ</t>
    </rPh>
    <rPh sb="111" eb="114">
      <t>カンリヒ</t>
    </rPh>
    <rPh sb="119" eb="120">
      <t>オオ</t>
    </rPh>
    <rPh sb="122" eb="124">
      <t>カダイ</t>
    </rPh>
    <rPh sb="167" eb="169">
      <t>イジ</t>
    </rPh>
    <rPh sb="169" eb="171">
      <t>ヒヨウ</t>
    </rPh>
    <rPh sb="172" eb="175">
      <t>ヘイジュンカ</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</si>
</sst>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worksheet" Target="worksheets/sheet2.xml" Id="rId2" />
  <Relationship Type="http://schemas.openxmlformats.org/officeDocument/2006/relationships/externalLink" Target="externalLinks/externalLink1.xml" Id="rId3" />
  <Relationship Type="http://schemas.openxmlformats.org/officeDocument/2006/relationships/theme" Target="theme/theme1.xml" Id="rId4" />
  <Relationship Type="http://schemas.openxmlformats.org/officeDocument/2006/relationships/sharedStrings" Target="sharedStrings.xml" Id="rId5" />
  <Relationship Type="http://schemas.openxmlformats.org/officeDocument/2006/relationships/styles" Target="styles.xml" Id="rId6"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1.84</c:v>
                </c:pt>
                <c:pt idx="1">
                  <c:v>0.53</c:v>
                </c:pt>
                <c:pt idx="2" formatCode="#,##0.00;&quot;△&quot;#,##0.00">
                  <c:v>0</c:v>
                </c:pt>
                <c:pt idx="3">
                  <c:v>3.69</c:v>
                </c:pt>
                <c:pt idx="4">
                  <c:v>2.0099999999999998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0.69</c:v>
                </c:pt>
                <c:pt idx="1">
                  <c:v>0.65</c:v>
                </c:pt>
                <c:pt idx="2">
                  <c:v>0.53</c:v>
                </c:pt>
                <c:pt idx="3">
                  <c:v>0.56999999999999995</c:v>
                </c:pt>
                <c:pt idx="4">
                  <c:v>0.62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81.88</c:v>
                </c:pt>
                <c:pt idx="1">
                  <c:v>80.209999999999994</c:v>
                </c:pt>
                <c:pt idx="2">
                  <c:v>74.58</c:v>
                </c:pt>
                <c:pt idx="3">
                  <c:v>80.56</c:v>
                </c:pt>
                <c:pt idx="4">
                  <c:v>73.489999999999995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75.87</c:v>
                </c:pt>
                <c:pt idx="1">
                  <c:v>76.27</c:v>
                </c:pt>
                <c:pt idx="2">
                  <c:v>77.56</c:v>
                </c:pt>
                <c:pt idx="3">
                  <c:v>74.05</c:v>
                </c:pt>
                <c:pt idx="4">
                  <c:v>73.25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976.94</c:v>
                </c:pt>
                <c:pt idx="1">
                  <c:v>1112.19</c:v>
                </c:pt>
                <c:pt idx="2">
                  <c:v>1248.42</c:v>
                </c:pt>
                <c:pt idx="3">
                  <c:v>1271.75</c:v>
                </c:pt>
                <c:pt idx="4">
                  <c:v>1252.6500000000001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1125.69</c:v>
                </c:pt>
                <c:pt idx="1">
                  <c:v>1134.67</c:v>
                </c:pt>
                <c:pt idx="2">
                  <c:v>1144.79</c:v>
                </c:pt>
                <c:pt idx="3">
                  <c:v>1302.33</c:v>
                </c:pt>
                <c:pt idx="4">
                  <c:v>1274.21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66.69</c:v>
                </c:pt>
                <c:pt idx="1">
                  <c:v>65.53</c:v>
                </c:pt>
                <c:pt idx="2">
                  <c:v>64</c:v>
                </c:pt>
                <c:pt idx="3">
                  <c:v>63.96</c:v>
                </c:pt>
                <c:pt idx="4">
                  <c:v>61.39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46.48</c:v>
                </c:pt>
                <c:pt idx="1">
                  <c:v>40.6</c:v>
                </c:pt>
                <c:pt idx="2">
                  <c:v>56.04</c:v>
                </c:pt>
                <c:pt idx="3">
                  <c:v>40.89</c:v>
                </c:pt>
                <c:pt idx="4">
                  <c:v>41.25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375.88</c:v>
                </c:pt>
                <c:pt idx="1">
                  <c:v>374.46</c:v>
                </c:pt>
                <c:pt idx="2">
                  <c:v>420.5</c:v>
                </c:pt>
                <c:pt idx="3">
                  <c:v>433.89</c:v>
                </c:pt>
                <c:pt idx="4">
                  <c:v>429.92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376.61</c:v>
                </c:pt>
                <c:pt idx="1">
                  <c:v>440.03</c:v>
                </c:pt>
                <c:pt idx="2">
                  <c:v>304.35000000000002</c:v>
                </c:pt>
                <c:pt idx="3">
                  <c:v>383.2</c:v>
                </c:pt>
                <c:pt idx="4">
                  <c:v>383.25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45.29</c:v>
                </c:pt>
                <c:pt idx="1">
                  <c:v>45.11</c:v>
                </c:pt>
                <c:pt idx="2">
                  <c:v>42.24</c:v>
                </c:pt>
                <c:pt idx="3">
                  <c:v>38.520000000000003</c:v>
                </c:pt>
                <c:pt idx="4">
                  <c:v>43.76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57.43</c:v>
                </c:pt>
                <c:pt idx="1">
                  <c:v>57.29</c:v>
                </c:pt>
                <c:pt idx="2">
                  <c:v>55.9</c:v>
                </c:pt>
                <c:pt idx="3">
                  <c:v>47.95</c:v>
                </c:pt>
                <c:pt idx="4">
                  <c:v>48.26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75.16</c:v>
                </c:pt>
                <c:pt idx="1">
                  <c:v>73.709999999999994</c:v>
                </c:pt>
                <c:pt idx="2">
                  <c:v>70.45</c:v>
                </c:pt>
                <c:pt idx="3">
                  <c:v>76.739999999999995</c:v>
                </c:pt>
                <c:pt idx="4">
                  <c:v>76.209999999999994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73.83</c:v>
                </c:pt>
                <c:pt idx="1">
                  <c:v>73.69</c:v>
                </c:pt>
                <c:pt idx="2">
                  <c:v>73.28</c:v>
                </c:pt>
                <c:pt idx="3">
                  <c:v>74.900000000000006</c:v>
                </c:pt>
                <c:pt idx="4">
                  <c:v>72.72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Type="http://schemas.openxmlformats.org/officeDocument/2006/relationships/chart" Target="../charts/chart1.xml" Id="rId1" />
  <Relationship Type="http://schemas.openxmlformats.org/officeDocument/2006/relationships/chart" Target="../charts/chart2.xml" Id="rId2" />
  <Relationship Type="http://schemas.openxmlformats.org/officeDocument/2006/relationships/chart" Target="../charts/chart3.xml" Id="rId3" />
  <Relationship Type="http://schemas.openxmlformats.org/officeDocument/2006/relationships/chart" Target="../charts/chart4.xml" Id="rId4" />
  <Relationship Type="http://schemas.openxmlformats.org/officeDocument/2006/relationships/chart" Target="../charts/chart5.xml" Id="rId5" />
  <Relationship Type="http://schemas.openxmlformats.org/officeDocument/2006/relationships/chart" Target="../charts/chart6.xml" Id="rId6" />
  <Relationship Type="http://schemas.openxmlformats.org/officeDocument/2006/relationships/chart" Target="../charts/chart7.xml" Id="rId7" />
  <Relationship Type="http://schemas.openxmlformats.org/officeDocument/2006/relationships/chart" Target="../charts/chart8.xml" Id="rId8" />
  <Relationship Type="http://schemas.openxmlformats.org/officeDocument/2006/relationships/chart" Target="../charts/chart9.xml" Id="rId9" />
  <Relationship Type="http://schemas.openxmlformats.org/officeDocument/2006/relationships/chart" Target="../charts/chart10.xml" Id="rId10" />
  <Relationship Type="http://schemas.openxmlformats.org/officeDocument/2006/relationships/chart" Target="../charts/chart11.xml" Id="rId11"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【1,074.14】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【73.77】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【55.95】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
<Relationships xmlns="http://schemas.openxmlformats.org/package/2006/relationships">
  <Relationship Type="http://schemas.openxmlformats.org/officeDocument/2006/relationships/externalLinkPath" Target="\&#22577;&#21578;&#26360;&#65288;&#26360;&#24335;&#65289;\&#20844;&#21942;&#20225;&#26989;&#32076;&#21942;&#27604;&#36611;&#20998;&#26512;&#34920;\APAHO411010.xlsm" TargetMode="External" Id="rId1" />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row r="6">
          <cell r="X6">
            <v>81.88</v>
          </cell>
          <cell r="Y6">
            <v>80.209999999999994</v>
          </cell>
          <cell r="Z6">
            <v>74.58</v>
          </cell>
          <cell r="AA6">
            <v>80.56</v>
          </cell>
          <cell r="AB6">
            <v>73.489999999999995</v>
          </cell>
          <cell r="AC6">
            <v>75.87</v>
          </cell>
          <cell r="AD6">
            <v>76.27</v>
          </cell>
          <cell r="AE6">
            <v>77.56</v>
          </cell>
          <cell r="AF6">
            <v>74.05</v>
          </cell>
          <cell r="AG6">
            <v>73.25</v>
          </cell>
          <cell r="AI6" t="e">
            <v>#N/A</v>
          </cell>
          <cell r="AJ6" t="e">
            <v>#N/A</v>
          </cell>
          <cell r="AK6" t="e">
            <v>#N/A</v>
          </cell>
          <cell r="AL6" t="e">
            <v>#N/A</v>
          </cell>
          <cell r="AM6" t="e">
            <v>#N/A</v>
          </cell>
          <cell r="AN6" t="e">
            <v>#N/A</v>
          </cell>
          <cell r="AO6" t="e">
            <v>#N/A</v>
          </cell>
          <cell r="AP6" t="e">
            <v>#N/A</v>
          </cell>
          <cell r="AQ6" t="e">
            <v>#N/A</v>
          </cell>
          <cell r="AR6" t="e">
            <v>#N/A</v>
          </cell>
          <cell r="AT6" t="e">
            <v>#N/A</v>
          </cell>
          <cell r="AU6" t="e">
            <v>#N/A</v>
          </cell>
          <cell r="AV6" t="e">
            <v>#N/A</v>
          </cell>
          <cell r="AW6" t="e">
            <v>#N/A</v>
          </cell>
          <cell r="AX6" t="e">
            <v>#N/A</v>
          </cell>
          <cell r="AY6" t="e">
            <v>#N/A</v>
          </cell>
          <cell r="AZ6" t="e">
            <v>#N/A</v>
          </cell>
          <cell r="BA6" t="e">
            <v>#N/A</v>
          </cell>
          <cell r="BB6" t="e">
            <v>#N/A</v>
          </cell>
          <cell r="BC6" t="e">
            <v>#N/A</v>
          </cell>
          <cell r="BE6">
            <v>976.94</v>
          </cell>
          <cell r="BF6">
            <v>1112.19</v>
          </cell>
          <cell r="BG6">
            <v>1248.42</v>
          </cell>
          <cell r="BH6">
            <v>1271.75</v>
          </cell>
          <cell r="BI6">
            <v>1252.6500000000001</v>
          </cell>
          <cell r="BJ6">
            <v>1125.69</v>
          </cell>
          <cell r="BK6">
            <v>1134.67</v>
          </cell>
          <cell r="BL6">
            <v>1144.79</v>
          </cell>
          <cell r="BM6">
            <v>1302.33</v>
          </cell>
          <cell r="BN6">
            <v>1274.21</v>
          </cell>
          <cell r="BP6">
            <v>66.69</v>
          </cell>
          <cell r="BQ6">
            <v>65.53</v>
          </cell>
          <cell r="BR6">
            <v>64</v>
          </cell>
          <cell r="BS6">
            <v>63.96</v>
          </cell>
          <cell r="BT6">
            <v>61.39</v>
          </cell>
          <cell r="BU6">
            <v>46.48</v>
          </cell>
          <cell r="BV6">
            <v>40.6</v>
          </cell>
          <cell r="BW6">
            <v>56.04</v>
          </cell>
          <cell r="BX6">
            <v>40.89</v>
          </cell>
          <cell r="BY6">
            <v>41.25</v>
          </cell>
          <cell r="CA6">
            <v>375.88</v>
          </cell>
          <cell r="CB6">
            <v>374.46</v>
          </cell>
          <cell r="CC6">
            <v>420.5</v>
          </cell>
          <cell r="CD6">
            <v>433.89</v>
          </cell>
          <cell r="CE6">
            <v>429.92</v>
          </cell>
          <cell r="CF6">
            <v>376.61</v>
          </cell>
          <cell r="CG6">
            <v>440.03</v>
          </cell>
          <cell r="CH6">
            <v>304.35000000000002</v>
          </cell>
          <cell r="CI6">
            <v>383.2</v>
          </cell>
          <cell r="CJ6">
            <v>383.25</v>
          </cell>
          <cell r="CL6">
            <v>45.29</v>
          </cell>
          <cell r="CM6">
            <v>45.11</v>
          </cell>
          <cell r="CN6">
            <v>42.24</v>
          </cell>
          <cell r="CO6">
            <v>38.520000000000003</v>
          </cell>
          <cell r="CP6">
            <v>43.76</v>
          </cell>
          <cell r="CQ6">
            <v>57.43</v>
          </cell>
          <cell r="CR6">
            <v>57.29</v>
          </cell>
          <cell r="CS6">
            <v>55.9</v>
          </cell>
          <cell r="CT6">
            <v>47.95</v>
          </cell>
          <cell r="CU6">
            <v>48.26</v>
          </cell>
          <cell r="CW6">
            <v>75.16</v>
          </cell>
          <cell r="CX6">
            <v>73.709999999999994</v>
          </cell>
          <cell r="CY6">
            <v>70.45</v>
          </cell>
          <cell r="CZ6">
            <v>76.739999999999995</v>
          </cell>
          <cell r="DA6">
            <v>76.209999999999994</v>
          </cell>
          <cell r="DB6">
            <v>73.83</v>
          </cell>
          <cell r="DC6">
            <v>73.69</v>
          </cell>
          <cell r="DD6">
            <v>73.28</v>
          </cell>
          <cell r="DE6">
            <v>74.900000000000006</v>
          </cell>
          <cell r="DF6">
            <v>72.72</v>
          </cell>
          <cell r="DH6" t="e">
            <v>#N/A</v>
          </cell>
          <cell r="DI6" t="e">
            <v>#N/A</v>
          </cell>
          <cell r="DJ6" t="e">
            <v>#N/A</v>
          </cell>
          <cell r="DK6" t="e">
            <v>#N/A</v>
          </cell>
          <cell r="DL6" t="e">
            <v>#N/A</v>
          </cell>
          <cell r="DM6" t="e">
            <v>#N/A</v>
          </cell>
          <cell r="DN6" t="e">
            <v>#N/A</v>
          </cell>
          <cell r="DO6" t="e">
            <v>#N/A</v>
          </cell>
          <cell r="DP6" t="e">
            <v>#N/A</v>
          </cell>
          <cell r="DQ6" t="e">
            <v>#N/A</v>
          </cell>
          <cell r="DS6" t="e">
            <v>#N/A</v>
          </cell>
          <cell r="DT6" t="e">
            <v>#N/A</v>
          </cell>
          <cell r="DU6" t="e">
            <v>#N/A</v>
          </cell>
          <cell r="DV6" t="e">
            <v>#N/A</v>
          </cell>
          <cell r="DW6" t="e">
            <v>#N/A</v>
          </cell>
          <cell r="DX6" t="e">
            <v>#N/A</v>
          </cell>
          <cell r="DY6" t="e">
            <v>#N/A</v>
          </cell>
          <cell r="DZ6" t="e">
            <v>#N/A</v>
          </cell>
          <cell r="EA6" t="e">
            <v>#N/A</v>
          </cell>
          <cell r="EB6" t="e">
            <v>#N/A</v>
          </cell>
          <cell r="ED6">
            <v>1.84</v>
          </cell>
          <cell r="EE6">
            <v>0.53</v>
          </cell>
          <cell r="EF6">
            <v>0</v>
          </cell>
          <cell r="EG6">
            <v>3.69</v>
          </cell>
          <cell r="EH6">
            <v>2.0099999999999998</v>
          </cell>
          <cell r="EI6">
            <v>0.69</v>
          </cell>
          <cell r="EJ6">
            <v>0.65</v>
          </cell>
          <cell r="EK6">
            <v>0.53</v>
          </cell>
          <cell r="EL6">
            <v>0.56999999999999995</v>
          </cell>
          <cell r="EM6">
            <v>0.62</v>
          </cell>
        </row>
        <row r="7"/>
        <row r="8"/>
        <row r="9"/>
        <row r="10">
          <cell r="B10">
            <v>41640</v>
          </cell>
          <cell r="C10">
            <v>42005</v>
          </cell>
          <cell r="D10">
            <v>42370</v>
          </cell>
          <cell r="E10">
            <v>42736</v>
          </cell>
          <cell r="F10">
            <v>43101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Type="http://schemas.openxmlformats.org/officeDocument/2006/relationships/printerSettings" Target="../printerSettings/printerSettings1.bin" Id="rId1" />
  <Relationship Type="http://schemas.openxmlformats.org/officeDocument/2006/relationships/drawing" Target="../drawings/drawing1.xml" Id="rId2" />
</Relationships>
</file>

<file path=xl/worksheets/_rels/sheet2.xml.rels>&#65279;<?xml version="1.0" encoding="utf-8"?>
<Relationships xmlns="http://schemas.openxmlformats.org/package/2006/relationships">
  <Relationship Type="http://schemas.openxmlformats.org/officeDocument/2006/relationships/printerSettings" Target="../printerSettings/printerSettings2.bin" Id="rId1" />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G58"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金山町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7</v>
      </c>
      <c r="J7" s="5"/>
      <c r="K7" s="5"/>
      <c r="L7" s="5"/>
      <c r="M7" s="5"/>
      <c r="N7" s="5"/>
      <c r="O7" s="5"/>
      <c r="P7" s="5" t="s">
        <v>0</v>
      </c>
      <c r="Q7" s="5"/>
      <c r="R7" s="5"/>
      <c r="S7" s="5"/>
      <c r="T7" s="5"/>
      <c r="U7" s="5"/>
      <c r="V7" s="5"/>
      <c r="W7" s="5" t="s">
        <v>5</v>
      </c>
      <c r="X7" s="5"/>
      <c r="Y7" s="5"/>
      <c r="Z7" s="5"/>
      <c r="AA7" s="5"/>
      <c r="AB7" s="5"/>
      <c r="AC7" s="5"/>
      <c r="AD7" s="5" t="s">
        <v>9</v>
      </c>
      <c r="AE7" s="5"/>
      <c r="AF7" s="5"/>
      <c r="AG7" s="5"/>
      <c r="AH7" s="5"/>
      <c r="AI7" s="5"/>
      <c r="AJ7" s="5"/>
      <c r="AK7" s="2"/>
      <c r="AL7" s="5" t="s">
        <v>10</v>
      </c>
      <c r="AM7" s="5"/>
      <c r="AN7" s="5"/>
      <c r="AO7" s="5"/>
      <c r="AP7" s="5"/>
      <c r="AQ7" s="5"/>
      <c r="AR7" s="5"/>
      <c r="AS7" s="5"/>
      <c r="AT7" s="5" t="s">
        <v>14</v>
      </c>
      <c r="AU7" s="5"/>
      <c r="AV7" s="5"/>
      <c r="AW7" s="5"/>
      <c r="AX7" s="5"/>
      <c r="AY7" s="5"/>
      <c r="AZ7" s="5"/>
      <c r="BA7" s="5"/>
      <c r="BB7" s="5" t="s">
        <v>11</v>
      </c>
      <c r="BC7" s="5"/>
      <c r="BD7" s="5"/>
      <c r="BE7" s="5"/>
      <c r="BF7" s="5"/>
      <c r="BG7" s="5"/>
      <c r="BH7" s="5"/>
      <c r="BI7" s="5"/>
      <c r="BJ7" s="3"/>
      <c r="BK7" s="3"/>
      <c r="BL7" s="27" t="s">
        <v>15</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2">
        <f>データ!$R$6</f>
        <v>2075</v>
      </c>
      <c r="AM8" s="22"/>
      <c r="AN8" s="22"/>
      <c r="AO8" s="22"/>
      <c r="AP8" s="22"/>
      <c r="AQ8" s="22"/>
      <c r="AR8" s="22"/>
      <c r="AS8" s="22"/>
      <c r="AT8" s="7">
        <f>データ!$S$6</f>
        <v>293.92</v>
      </c>
      <c r="AU8" s="7"/>
      <c r="AV8" s="7"/>
      <c r="AW8" s="7"/>
      <c r="AX8" s="7"/>
      <c r="AY8" s="7"/>
      <c r="AZ8" s="7"/>
      <c r="BA8" s="7"/>
      <c r="BB8" s="7">
        <f>データ!$T$6</f>
        <v>7.06</v>
      </c>
      <c r="BC8" s="7"/>
      <c r="BD8" s="7"/>
      <c r="BE8" s="7"/>
      <c r="BF8" s="7"/>
      <c r="BG8" s="7"/>
      <c r="BH8" s="7"/>
      <c r="BI8" s="7"/>
      <c r="BJ8" s="3"/>
      <c r="BK8" s="3"/>
      <c r="BL8" s="28" t="s">
        <v>18</v>
      </c>
      <c r="BM8" s="38"/>
      <c r="BN8" s="45" t="s">
        <v>19</v>
      </c>
      <c r="BO8" s="48"/>
      <c r="BP8" s="48"/>
      <c r="BQ8" s="48"/>
      <c r="BR8" s="48"/>
      <c r="BS8" s="48"/>
      <c r="BT8" s="48"/>
      <c r="BU8" s="48"/>
      <c r="BV8" s="48"/>
      <c r="BW8" s="48"/>
      <c r="BX8" s="48"/>
      <c r="BY8" s="52"/>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27</v>
      </c>
      <c r="X9" s="5"/>
      <c r="Y9" s="5"/>
      <c r="Z9" s="5"/>
      <c r="AA9" s="5"/>
      <c r="AB9" s="5"/>
      <c r="AC9" s="5"/>
      <c r="AD9" s="2"/>
      <c r="AE9" s="2"/>
      <c r="AF9" s="2"/>
      <c r="AG9" s="2"/>
      <c r="AH9" s="3"/>
      <c r="AI9" s="2"/>
      <c r="AJ9" s="2"/>
      <c r="AK9" s="2"/>
      <c r="AL9" s="5" t="s">
        <v>6</v>
      </c>
      <c r="AM9" s="5"/>
      <c r="AN9" s="5"/>
      <c r="AO9" s="5"/>
      <c r="AP9" s="5"/>
      <c r="AQ9" s="5"/>
      <c r="AR9" s="5"/>
      <c r="AS9" s="5"/>
      <c r="AT9" s="5" t="s">
        <v>26</v>
      </c>
      <c r="AU9" s="5"/>
      <c r="AV9" s="5"/>
      <c r="AW9" s="5"/>
      <c r="AX9" s="5"/>
      <c r="AY9" s="5"/>
      <c r="AZ9" s="5"/>
      <c r="BA9" s="5"/>
      <c r="BB9" s="5" t="s">
        <v>4</v>
      </c>
      <c r="BC9" s="5"/>
      <c r="BD9" s="5"/>
      <c r="BE9" s="5"/>
      <c r="BF9" s="5"/>
      <c r="BG9" s="5"/>
      <c r="BH9" s="5"/>
      <c r="BI9" s="5"/>
      <c r="BJ9" s="3"/>
      <c r="BK9" s="3"/>
      <c r="BL9" s="29" t="s">
        <v>31</v>
      </c>
      <c r="BM9" s="39"/>
      <c r="BN9" s="46" t="s">
        <v>13</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91.8</v>
      </c>
      <c r="Q10" s="7"/>
      <c r="R10" s="7"/>
      <c r="S10" s="7"/>
      <c r="T10" s="7"/>
      <c r="U10" s="7"/>
      <c r="V10" s="7"/>
      <c r="W10" s="22">
        <f>データ!$Q$6</f>
        <v>4161</v>
      </c>
      <c r="X10" s="22"/>
      <c r="Y10" s="22"/>
      <c r="Z10" s="22"/>
      <c r="AA10" s="22"/>
      <c r="AB10" s="22"/>
      <c r="AC10" s="22"/>
      <c r="AD10" s="2"/>
      <c r="AE10" s="2"/>
      <c r="AF10" s="2"/>
      <c r="AG10" s="2"/>
      <c r="AH10" s="2"/>
      <c r="AI10" s="2"/>
      <c r="AJ10" s="2"/>
      <c r="AK10" s="2"/>
      <c r="AL10" s="22">
        <f>データ!$U$6</f>
        <v>1881</v>
      </c>
      <c r="AM10" s="22"/>
      <c r="AN10" s="22"/>
      <c r="AO10" s="22"/>
      <c r="AP10" s="22"/>
      <c r="AQ10" s="22"/>
      <c r="AR10" s="22"/>
      <c r="AS10" s="22"/>
      <c r="AT10" s="7">
        <f>データ!$V$6</f>
        <v>2.36</v>
      </c>
      <c r="AU10" s="7"/>
      <c r="AV10" s="7"/>
      <c r="AW10" s="7"/>
      <c r="AX10" s="7"/>
      <c r="AY10" s="7"/>
      <c r="AZ10" s="7"/>
      <c r="BA10" s="7"/>
      <c r="BB10" s="7">
        <f>データ!$W$6</f>
        <v>797.03</v>
      </c>
      <c r="BC10" s="7"/>
      <c r="BD10" s="7"/>
      <c r="BE10" s="7"/>
      <c r="BF10" s="7"/>
      <c r="BG10" s="7"/>
      <c r="BH10" s="7"/>
      <c r="BI10" s="7"/>
      <c r="BJ10" s="2"/>
      <c r="BK10" s="2"/>
      <c r="BL10" s="30" t="s">
        <v>17</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35</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106</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39</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107</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108</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0"/>
    </row>
    <row r="84" spans="1:78" hidden="1">
      <c r="B84" s="12" t="s">
        <v>3</v>
      </c>
      <c r="C84" s="12"/>
      <c r="D84" s="12"/>
      <c r="E84" s="12" t="s">
        <v>43</v>
      </c>
      <c r="F84" s="12" t="s">
        <v>38</v>
      </c>
      <c r="G84" s="12" t="s">
        <v>45</v>
      </c>
      <c r="H84" s="12" t="s">
        <v>46</v>
      </c>
      <c r="I84" s="12" t="s">
        <v>48</v>
      </c>
      <c r="J84" s="12" t="s">
        <v>28</v>
      </c>
      <c r="K84" s="12" t="s">
        <v>49</v>
      </c>
      <c r="L84" s="12" t="s">
        <v>50</v>
      </c>
      <c r="M84" s="12" t="s">
        <v>51</v>
      </c>
      <c r="N84" s="12" t="s">
        <v>44</v>
      </c>
      <c r="O84" s="12" t="s">
        <v>36</v>
      </c>
    </row>
    <row r="85" spans="1:78" hidden="1">
      <c r="B85" s="12"/>
      <c r="C85" s="12"/>
      <c r="D85" s="12"/>
      <c r="E85" s="12" t="str">
        <f>データ!AH6</f>
        <v>【75.60】</v>
      </c>
      <c r="F85" s="12" t="s">
        <v>53</v>
      </c>
      <c r="G85" s="12" t="s">
        <v>53</v>
      </c>
      <c r="H85" s="12" t="str">
        <f>データ!BO6</f>
        <v>【1,074.14】</v>
      </c>
      <c r="I85" s="12" t="str">
        <f>データ!BZ6</f>
        <v>【54.36】</v>
      </c>
      <c r="J85" s="12" t="str">
        <f>データ!CK6</f>
        <v>【296.40】</v>
      </c>
      <c r="K85" s="12" t="str">
        <f>データ!CV6</f>
        <v>【55.95】</v>
      </c>
      <c r="L85" s="12" t="str">
        <f>データ!DG6</f>
        <v>【73.77】</v>
      </c>
      <c r="M85" s="12" t="s">
        <v>53</v>
      </c>
      <c r="N85" s="12" t="s">
        <v>53</v>
      </c>
      <c r="O85" s="12" t="str">
        <f>データ!EN6</f>
        <v>【0.54】</v>
      </c>
    </row>
  </sheetData>
  <sheetProtection algorithmName="SHA-512" hashValue="7D1IkUzGD4kf6rUph2s2vZxd4A7fGG5LUz75nwA033zCx5SnP089hunLiYrV6QbOFdMVXgPCtSeaLo9beYjBtw==" saltValue="u56QNx4wqEjRk4AT18ARl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16</v>
      </c>
      <c r="E1" s="68"/>
      <c r="F1" s="68"/>
      <c r="G1" s="68"/>
      <c r="H1" s="68"/>
      <c r="I1" s="68"/>
      <c r="J1" s="68"/>
      <c r="K1" s="68"/>
      <c r="L1" s="68"/>
      <c r="M1" s="68"/>
      <c r="N1" s="68"/>
      <c r="O1" s="68"/>
      <c r="P1" s="68"/>
      <c r="Q1" s="68"/>
      <c r="R1" s="68"/>
      <c r="S1" s="68"/>
      <c r="T1" s="68"/>
      <c r="U1" s="68"/>
      <c r="V1" s="68"/>
      <c r="W1" s="68"/>
      <c r="X1" s="68">
        <v>1</v>
      </c>
      <c r="Y1" s="68">
        <v>1</v>
      </c>
      <c r="Z1" s="68">
        <v>1</v>
      </c>
      <c r="AA1" s="68">
        <v>1</v>
      </c>
      <c r="AB1" s="68">
        <v>1</v>
      </c>
      <c r="AC1" s="68">
        <v>1</v>
      </c>
      <c r="AD1" s="68">
        <v>1</v>
      </c>
      <c r="AE1" s="68">
        <v>1</v>
      </c>
      <c r="AF1" s="68">
        <v>1</v>
      </c>
      <c r="AG1" s="68">
        <v>1</v>
      </c>
      <c r="AH1" s="68"/>
      <c r="AI1" s="68">
        <v>1</v>
      </c>
      <c r="AJ1" s="68">
        <v>1</v>
      </c>
      <c r="AK1" s="68">
        <v>1</v>
      </c>
      <c r="AL1" s="68">
        <v>1</v>
      </c>
      <c r="AM1" s="68">
        <v>1</v>
      </c>
      <c r="AN1" s="68">
        <v>1</v>
      </c>
      <c r="AO1" s="68">
        <v>1</v>
      </c>
      <c r="AP1" s="68">
        <v>1</v>
      </c>
      <c r="AQ1" s="68">
        <v>1</v>
      </c>
      <c r="AR1" s="68">
        <v>1</v>
      </c>
      <c r="AS1" s="68"/>
      <c r="AT1" s="68">
        <v>1</v>
      </c>
      <c r="AU1" s="68">
        <v>1</v>
      </c>
      <c r="AV1" s="68">
        <v>1</v>
      </c>
      <c r="AW1" s="68">
        <v>1</v>
      </c>
      <c r="AX1" s="68">
        <v>1</v>
      </c>
      <c r="AY1" s="68">
        <v>1</v>
      </c>
      <c r="AZ1" s="68">
        <v>1</v>
      </c>
      <c r="BA1" s="68">
        <v>1</v>
      </c>
      <c r="BB1" s="68">
        <v>1</v>
      </c>
      <c r="BC1" s="68">
        <v>1</v>
      </c>
      <c r="BD1" s="68"/>
      <c r="BE1" s="68">
        <v>1</v>
      </c>
      <c r="BF1" s="68">
        <v>1</v>
      </c>
      <c r="BG1" s="68">
        <v>1</v>
      </c>
      <c r="BH1" s="68">
        <v>1</v>
      </c>
      <c r="BI1" s="68">
        <v>1</v>
      </c>
      <c r="BJ1" s="68">
        <v>1</v>
      </c>
      <c r="BK1" s="68">
        <v>1</v>
      </c>
      <c r="BL1" s="68">
        <v>1</v>
      </c>
      <c r="BM1" s="68">
        <v>1</v>
      </c>
      <c r="BN1" s="68">
        <v>1</v>
      </c>
      <c r="BO1" s="68"/>
      <c r="BP1" s="68">
        <v>1</v>
      </c>
      <c r="BQ1" s="68">
        <v>1</v>
      </c>
      <c r="BR1" s="68">
        <v>1</v>
      </c>
      <c r="BS1" s="68">
        <v>1</v>
      </c>
      <c r="BT1" s="68">
        <v>1</v>
      </c>
      <c r="BU1" s="68">
        <v>1</v>
      </c>
      <c r="BV1" s="68">
        <v>1</v>
      </c>
      <c r="BW1" s="68">
        <v>1</v>
      </c>
      <c r="BX1" s="68">
        <v>1</v>
      </c>
      <c r="BY1" s="68">
        <v>1</v>
      </c>
      <c r="BZ1" s="68"/>
      <c r="CA1" s="68">
        <v>1</v>
      </c>
      <c r="CB1" s="68">
        <v>1</v>
      </c>
      <c r="CC1" s="68">
        <v>1</v>
      </c>
      <c r="CD1" s="68">
        <v>1</v>
      </c>
      <c r="CE1" s="68">
        <v>1</v>
      </c>
      <c r="CF1" s="68">
        <v>1</v>
      </c>
      <c r="CG1" s="68">
        <v>1</v>
      </c>
      <c r="CH1" s="68">
        <v>1</v>
      </c>
      <c r="CI1" s="68">
        <v>1</v>
      </c>
      <c r="CJ1" s="68">
        <v>1</v>
      </c>
      <c r="CK1" s="68"/>
      <c r="CL1" s="68">
        <v>1</v>
      </c>
      <c r="CM1" s="68">
        <v>1</v>
      </c>
      <c r="CN1" s="68">
        <v>1</v>
      </c>
      <c r="CO1" s="68">
        <v>1</v>
      </c>
      <c r="CP1" s="68">
        <v>1</v>
      </c>
      <c r="CQ1" s="68">
        <v>1</v>
      </c>
      <c r="CR1" s="68">
        <v>1</v>
      </c>
      <c r="CS1" s="68">
        <v>1</v>
      </c>
      <c r="CT1" s="68">
        <v>1</v>
      </c>
      <c r="CU1" s="68">
        <v>1</v>
      </c>
      <c r="CV1" s="68"/>
      <c r="CW1" s="68">
        <v>1</v>
      </c>
      <c r="CX1" s="68">
        <v>1</v>
      </c>
      <c r="CY1" s="68">
        <v>1</v>
      </c>
      <c r="CZ1" s="68">
        <v>1</v>
      </c>
      <c r="DA1" s="68">
        <v>1</v>
      </c>
      <c r="DB1" s="68">
        <v>1</v>
      </c>
      <c r="DC1" s="68">
        <v>1</v>
      </c>
      <c r="DD1" s="68">
        <v>1</v>
      </c>
      <c r="DE1" s="68">
        <v>1</v>
      </c>
      <c r="DF1" s="68">
        <v>1</v>
      </c>
      <c r="DG1" s="68"/>
      <c r="DH1" s="68">
        <v>1</v>
      </c>
      <c r="DI1" s="68">
        <v>1</v>
      </c>
      <c r="DJ1" s="68">
        <v>1</v>
      </c>
      <c r="DK1" s="68">
        <v>1</v>
      </c>
      <c r="DL1" s="68">
        <v>1</v>
      </c>
      <c r="DM1" s="68">
        <v>1</v>
      </c>
      <c r="DN1" s="68">
        <v>1</v>
      </c>
      <c r="DO1" s="68">
        <v>1</v>
      </c>
      <c r="DP1" s="68">
        <v>1</v>
      </c>
      <c r="DQ1" s="68">
        <v>1</v>
      </c>
      <c r="DR1" s="68"/>
      <c r="DS1" s="68">
        <v>1</v>
      </c>
      <c r="DT1" s="68">
        <v>1</v>
      </c>
      <c r="DU1" s="68">
        <v>1</v>
      </c>
      <c r="DV1" s="68">
        <v>1</v>
      </c>
      <c r="DW1" s="68">
        <v>1</v>
      </c>
      <c r="DX1" s="68">
        <v>1</v>
      </c>
      <c r="DY1" s="68">
        <v>1</v>
      </c>
      <c r="DZ1" s="68">
        <v>1</v>
      </c>
      <c r="EA1" s="68">
        <v>1</v>
      </c>
      <c r="EB1" s="68">
        <v>1</v>
      </c>
      <c r="EC1" s="68"/>
      <c r="ED1" s="68">
        <v>1</v>
      </c>
      <c r="EE1" s="68">
        <v>1</v>
      </c>
      <c r="EF1" s="68">
        <v>1</v>
      </c>
      <c r="EG1" s="68">
        <v>1</v>
      </c>
      <c r="EH1" s="68">
        <v>1</v>
      </c>
      <c r="EI1" s="68">
        <v>1</v>
      </c>
      <c r="EJ1" s="68">
        <v>1</v>
      </c>
      <c r="EK1" s="68">
        <v>1</v>
      </c>
      <c r="EL1" s="68">
        <v>1</v>
      </c>
      <c r="EM1" s="68">
        <v>1</v>
      </c>
      <c r="EN1" s="68"/>
    </row>
    <row r="2" spans="1:144">
      <c r="A2" s="60" t="s">
        <v>54</v>
      </c>
      <c r="B2" s="60">
        <f t="shared" ref="B2:EN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row>
    <row r="3" spans="1:144">
      <c r="A3" s="60" t="s">
        <v>56</v>
      </c>
      <c r="B3" s="62" t="s">
        <v>52</v>
      </c>
      <c r="C3" s="62" t="s">
        <v>40</v>
      </c>
      <c r="D3" s="62" t="s">
        <v>21</v>
      </c>
      <c r="E3" s="62" t="s">
        <v>30</v>
      </c>
      <c r="F3" s="62" t="s">
        <v>47</v>
      </c>
      <c r="G3" s="62" t="s">
        <v>58</v>
      </c>
      <c r="H3" s="69" t="s">
        <v>12</v>
      </c>
      <c r="I3" s="72"/>
      <c r="J3" s="72"/>
      <c r="K3" s="72"/>
      <c r="L3" s="72"/>
      <c r="M3" s="72"/>
      <c r="N3" s="72"/>
      <c r="O3" s="72"/>
      <c r="P3" s="72"/>
      <c r="Q3" s="72"/>
      <c r="R3" s="72"/>
      <c r="S3" s="72"/>
      <c r="T3" s="72"/>
      <c r="U3" s="72"/>
      <c r="V3" s="72"/>
      <c r="W3" s="76"/>
      <c r="X3" s="78" t="s">
        <v>59</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41</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60" t="s">
        <v>55</v>
      </c>
      <c r="B4" s="63"/>
      <c r="C4" s="63"/>
      <c r="D4" s="63"/>
      <c r="E4" s="63"/>
      <c r="F4" s="63"/>
      <c r="G4" s="63"/>
      <c r="H4" s="70"/>
      <c r="I4" s="73"/>
      <c r="J4" s="73"/>
      <c r="K4" s="73"/>
      <c r="L4" s="73"/>
      <c r="M4" s="73"/>
      <c r="N4" s="73"/>
      <c r="O4" s="73"/>
      <c r="P4" s="73"/>
      <c r="Q4" s="73"/>
      <c r="R4" s="73"/>
      <c r="S4" s="73"/>
      <c r="T4" s="73"/>
      <c r="U4" s="73"/>
      <c r="V4" s="73"/>
      <c r="W4" s="77"/>
      <c r="X4" s="79" t="s">
        <v>57</v>
      </c>
      <c r="Y4" s="79"/>
      <c r="Z4" s="79"/>
      <c r="AA4" s="79"/>
      <c r="AB4" s="79"/>
      <c r="AC4" s="79"/>
      <c r="AD4" s="79"/>
      <c r="AE4" s="79"/>
      <c r="AF4" s="79"/>
      <c r="AG4" s="79"/>
      <c r="AH4" s="79"/>
      <c r="AI4" s="79" t="s">
        <v>29</v>
      </c>
      <c r="AJ4" s="79"/>
      <c r="AK4" s="79"/>
      <c r="AL4" s="79"/>
      <c r="AM4" s="79"/>
      <c r="AN4" s="79"/>
      <c r="AO4" s="79"/>
      <c r="AP4" s="79"/>
      <c r="AQ4" s="79"/>
      <c r="AR4" s="79"/>
      <c r="AS4" s="79"/>
      <c r="AT4" s="79" t="s">
        <v>60</v>
      </c>
      <c r="AU4" s="79"/>
      <c r="AV4" s="79"/>
      <c r="AW4" s="79"/>
      <c r="AX4" s="79"/>
      <c r="AY4" s="79"/>
      <c r="AZ4" s="79"/>
      <c r="BA4" s="79"/>
      <c r="BB4" s="79"/>
      <c r="BC4" s="79"/>
      <c r="BD4" s="79"/>
      <c r="BE4" s="79" t="s">
        <v>37</v>
      </c>
      <c r="BF4" s="79"/>
      <c r="BG4" s="79"/>
      <c r="BH4" s="79"/>
      <c r="BI4" s="79"/>
      <c r="BJ4" s="79"/>
      <c r="BK4" s="79"/>
      <c r="BL4" s="79"/>
      <c r="BM4" s="79"/>
      <c r="BN4" s="79"/>
      <c r="BO4" s="79"/>
      <c r="BP4" s="79" t="s">
        <v>61</v>
      </c>
      <c r="BQ4" s="79"/>
      <c r="BR4" s="79"/>
      <c r="BS4" s="79"/>
      <c r="BT4" s="79"/>
      <c r="BU4" s="79"/>
      <c r="BV4" s="79"/>
      <c r="BW4" s="79"/>
      <c r="BX4" s="79"/>
      <c r="BY4" s="79"/>
      <c r="BZ4" s="79"/>
      <c r="CA4" s="79" t="s">
        <v>62</v>
      </c>
      <c r="CB4" s="79"/>
      <c r="CC4" s="79"/>
      <c r="CD4" s="79"/>
      <c r="CE4" s="79"/>
      <c r="CF4" s="79"/>
      <c r="CG4" s="79"/>
      <c r="CH4" s="79"/>
      <c r="CI4" s="79"/>
      <c r="CJ4" s="79"/>
      <c r="CK4" s="79"/>
      <c r="CL4" s="79" t="s">
        <v>8</v>
      </c>
      <c r="CM4" s="79"/>
      <c r="CN4" s="79"/>
      <c r="CO4" s="79"/>
      <c r="CP4" s="79"/>
      <c r="CQ4" s="79"/>
      <c r="CR4" s="79"/>
      <c r="CS4" s="79"/>
      <c r="CT4" s="79"/>
      <c r="CU4" s="79"/>
      <c r="CV4" s="79"/>
      <c r="CW4" s="79" t="s">
        <v>63</v>
      </c>
      <c r="CX4" s="79"/>
      <c r="CY4" s="79"/>
      <c r="CZ4" s="79"/>
      <c r="DA4" s="79"/>
      <c r="DB4" s="79"/>
      <c r="DC4" s="79"/>
      <c r="DD4" s="79"/>
      <c r="DE4" s="79"/>
      <c r="DF4" s="79"/>
      <c r="DG4" s="79"/>
      <c r="DH4" s="79" t="s">
        <v>34</v>
      </c>
      <c r="DI4" s="79"/>
      <c r="DJ4" s="79"/>
      <c r="DK4" s="79"/>
      <c r="DL4" s="79"/>
      <c r="DM4" s="79"/>
      <c r="DN4" s="79"/>
      <c r="DO4" s="79"/>
      <c r="DP4" s="79"/>
      <c r="DQ4" s="79"/>
      <c r="DR4" s="79"/>
      <c r="DS4" s="79" t="s">
        <v>24</v>
      </c>
      <c r="DT4" s="79"/>
      <c r="DU4" s="79"/>
      <c r="DV4" s="79"/>
      <c r="DW4" s="79"/>
      <c r="DX4" s="79"/>
      <c r="DY4" s="79"/>
      <c r="DZ4" s="79"/>
      <c r="EA4" s="79"/>
      <c r="EB4" s="79"/>
      <c r="EC4" s="79"/>
      <c r="ED4" s="79" t="s">
        <v>65</v>
      </c>
      <c r="EE4" s="79"/>
      <c r="EF4" s="79"/>
      <c r="EG4" s="79"/>
      <c r="EH4" s="79"/>
      <c r="EI4" s="79"/>
      <c r="EJ4" s="79"/>
      <c r="EK4" s="79"/>
      <c r="EL4" s="79"/>
      <c r="EM4" s="79"/>
      <c r="EN4" s="79"/>
    </row>
    <row r="5" spans="1:144">
      <c r="A5" s="60" t="s">
        <v>66</v>
      </c>
      <c r="B5" s="64"/>
      <c r="C5" s="64"/>
      <c r="D5" s="64"/>
      <c r="E5" s="64"/>
      <c r="F5" s="64"/>
      <c r="G5" s="64"/>
      <c r="H5" s="71" t="s">
        <v>64</v>
      </c>
      <c r="I5" s="71" t="s">
        <v>67</v>
      </c>
      <c r="J5" s="71" t="s">
        <v>68</v>
      </c>
      <c r="K5" s="71" t="s">
        <v>69</v>
      </c>
      <c r="L5" s="71" t="s">
        <v>70</v>
      </c>
      <c r="M5" s="71" t="s">
        <v>71</v>
      </c>
      <c r="N5" s="71" t="s">
        <v>72</v>
      </c>
      <c r="O5" s="71" t="s">
        <v>73</v>
      </c>
      <c r="P5" s="71" t="s">
        <v>74</v>
      </c>
      <c r="Q5" s="71" t="s">
        <v>75</v>
      </c>
      <c r="R5" s="71" t="s">
        <v>76</v>
      </c>
      <c r="S5" s="71" t="s">
        <v>77</v>
      </c>
      <c r="T5" s="71" t="s">
        <v>78</v>
      </c>
      <c r="U5" s="71" t="s">
        <v>79</v>
      </c>
      <c r="V5" s="71" t="s">
        <v>80</v>
      </c>
      <c r="W5" s="71" t="s">
        <v>81</v>
      </c>
      <c r="X5" s="71" t="s">
        <v>82</v>
      </c>
      <c r="Y5" s="71" t="s">
        <v>83</v>
      </c>
      <c r="Z5" s="71" t="s">
        <v>84</v>
      </c>
      <c r="AA5" s="71" t="s">
        <v>85</v>
      </c>
      <c r="AB5" s="71" t="s">
        <v>86</v>
      </c>
      <c r="AC5" s="71" t="s">
        <v>87</v>
      </c>
      <c r="AD5" s="71" t="s">
        <v>88</v>
      </c>
      <c r="AE5" s="71" t="s">
        <v>89</v>
      </c>
      <c r="AF5" s="71" t="s">
        <v>90</v>
      </c>
      <c r="AG5" s="71" t="s">
        <v>91</v>
      </c>
      <c r="AH5" s="71" t="s">
        <v>3</v>
      </c>
      <c r="AI5" s="71" t="s">
        <v>82</v>
      </c>
      <c r="AJ5" s="71" t="s">
        <v>83</v>
      </c>
      <c r="AK5" s="71" t="s">
        <v>84</v>
      </c>
      <c r="AL5" s="71" t="s">
        <v>85</v>
      </c>
      <c r="AM5" s="71" t="s">
        <v>86</v>
      </c>
      <c r="AN5" s="71" t="s">
        <v>87</v>
      </c>
      <c r="AO5" s="71" t="s">
        <v>88</v>
      </c>
      <c r="AP5" s="71" t="s">
        <v>89</v>
      </c>
      <c r="AQ5" s="71" t="s">
        <v>90</v>
      </c>
      <c r="AR5" s="71" t="s">
        <v>91</v>
      </c>
      <c r="AS5" s="71" t="s">
        <v>92</v>
      </c>
      <c r="AT5" s="71" t="s">
        <v>82</v>
      </c>
      <c r="AU5" s="71" t="s">
        <v>83</v>
      </c>
      <c r="AV5" s="71" t="s">
        <v>84</v>
      </c>
      <c r="AW5" s="71" t="s">
        <v>85</v>
      </c>
      <c r="AX5" s="71" t="s">
        <v>86</v>
      </c>
      <c r="AY5" s="71" t="s">
        <v>87</v>
      </c>
      <c r="AZ5" s="71" t="s">
        <v>88</v>
      </c>
      <c r="BA5" s="71" t="s">
        <v>89</v>
      </c>
      <c r="BB5" s="71" t="s">
        <v>90</v>
      </c>
      <c r="BC5" s="71" t="s">
        <v>91</v>
      </c>
      <c r="BD5" s="71" t="s">
        <v>92</v>
      </c>
      <c r="BE5" s="71" t="s">
        <v>82</v>
      </c>
      <c r="BF5" s="71" t="s">
        <v>83</v>
      </c>
      <c r="BG5" s="71" t="s">
        <v>84</v>
      </c>
      <c r="BH5" s="71" t="s">
        <v>85</v>
      </c>
      <c r="BI5" s="71" t="s">
        <v>86</v>
      </c>
      <c r="BJ5" s="71" t="s">
        <v>87</v>
      </c>
      <c r="BK5" s="71" t="s">
        <v>88</v>
      </c>
      <c r="BL5" s="71" t="s">
        <v>89</v>
      </c>
      <c r="BM5" s="71" t="s">
        <v>90</v>
      </c>
      <c r="BN5" s="71" t="s">
        <v>91</v>
      </c>
      <c r="BO5" s="71" t="s">
        <v>92</v>
      </c>
      <c r="BP5" s="71" t="s">
        <v>82</v>
      </c>
      <c r="BQ5" s="71" t="s">
        <v>83</v>
      </c>
      <c r="BR5" s="71" t="s">
        <v>84</v>
      </c>
      <c r="BS5" s="71" t="s">
        <v>85</v>
      </c>
      <c r="BT5" s="71" t="s">
        <v>86</v>
      </c>
      <c r="BU5" s="71" t="s">
        <v>87</v>
      </c>
      <c r="BV5" s="71" t="s">
        <v>88</v>
      </c>
      <c r="BW5" s="71" t="s">
        <v>89</v>
      </c>
      <c r="BX5" s="71" t="s">
        <v>90</v>
      </c>
      <c r="BY5" s="71" t="s">
        <v>91</v>
      </c>
      <c r="BZ5" s="71" t="s">
        <v>92</v>
      </c>
      <c r="CA5" s="71" t="s">
        <v>82</v>
      </c>
      <c r="CB5" s="71" t="s">
        <v>83</v>
      </c>
      <c r="CC5" s="71" t="s">
        <v>84</v>
      </c>
      <c r="CD5" s="71" t="s">
        <v>85</v>
      </c>
      <c r="CE5" s="71" t="s">
        <v>86</v>
      </c>
      <c r="CF5" s="71" t="s">
        <v>87</v>
      </c>
      <c r="CG5" s="71" t="s">
        <v>88</v>
      </c>
      <c r="CH5" s="71" t="s">
        <v>89</v>
      </c>
      <c r="CI5" s="71" t="s">
        <v>90</v>
      </c>
      <c r="CJ5" s="71" t="s">
        <v>91</v>
      </c>
      <c r="CK5" s="71" t="s">
        <v>92</v>
      </c>
      <c r="CL5" s="71" t="s">
        <v>82</v>
      </c>
      <c r="CM5" s="71" t="s">
        <v>83</v>
      </c>
      <c r="CN5" s="71" t="s">
        <v>84</v>
      </c>
      <c r="CO5" s="71" t="s">
        <v>85</v>
      </c>
      <c r="CP5" s="71" t="s">
        <v>86</v>
      </c>
      <c r="CQ5" s="71" t="s">
        <v>87</v>
      </c>
      <c r="CR5" s="71" t="s">
        <v>88</v>
      </c>
      <c r="CS5" s="71" t="s">
        <v>89</v>
      </c>
      <c r="CT5" s="71" t="s">
        <v>90</v>
      </c>
      <c r="CU5" s="71" t="s">
        <v>91</v>
      </c>
      <c r="CV5" s="71" t="s">
        <v>92</v>
      </c>
      <c r="CW5" s="71" t="s">
        <v>82</v>
      </c>
      <c r="CX5" s="71" t="s">
        <v>83</v>
      </c>
      <c r="CY5" s="71" t="s">
        <v>84</v>
      </c>
      <c r="CZ5" s="71" t="s">
        <v>85</v>
      </c>
      <c r="DA5" s="71" t="s">
        <v>86</v>
      </c>
      <c r="DB5" s="71" t="s">
        <v>87</v>
      </c>
      <c r="DC5" s="71" t="s">
        <v>88</v>
      </c>
      <c r="DD5" s="71" t="s">
        <v>89</v>
      </c>
      <c r="DE5" s="71" t="s">
        <v>90</v>
      </c>
      <c r="DF5" s="71" t="s">
        <v>91</v>
      </c>
      <c r="DG5" s="71" t="s">
        <v>92</v>
      </c>
      <c r="DH5" s="71" t="s">
        <v>82</v>
      </c>
      <c r="DI5" s="71" t="s">
        <v>83</v>
      </c>
      <c r="DJ5" s="71" t="s">
        <v>84</v>
      </c>
      <c r="DK5" s="71" t="s">
        <v>85</v>
      </c>
      <c r="DL5" s="71" t="s">
        <v>86</v>
      </c>
      <c r="DM5" s="71" t="s">
        <v>87</v>
      </c>
      <c r="DN5" s="71" t="s">
        <v>88</v>
      </c>
      <c r="DO5" s="71" t="s">
        <v>89</v>
      </c>
      <c r="DP5" s="71" t="s">
        <v>90</v>
      </c>
      <c r="DQ5" s="71" t="s">
        <v>91</v>
      </c>
      <c r="DR5" s="71" t="s">
        <v>92</v>
      </c>
      <c r="DS5" s="71" t="s">
        <v>82</v>
      </c>
      <c r="DT5" s="71" t="s">
        <v>83</v>
      </c>
      <c r="DU5" s="71" t="s">
        <v>84</v>
      </c>
      <c r="DV5" s="71" t="s">
        <v>85</v>
      </c>
      <c r="DW5" s="71" t="s">
        <v>86</v>
      </c>
      <c r="DX5" s="71" t="s">
        <v>87</v>
      </c>
      <c r="DY5" s="71" t="s">
        <v>88</v>
      </c>
      <c r="DZ5" s="71" t="s">
        <v>89</v>
      </c>
      <c r="EA5" s="71" t="s">
        <v>90</v>
      </c>
      <c r="EB5" s="71" t="s">
        <v>91</v>
      </c>
      <c r="EC5" s="71" t="s">
        <v>92</v>
      </c>
      <c r="ED5" s="71" t="s">
        <v>82</v>
      </c>
      <c r="EE5" s="71" t="s">
        <v>83</v>
      </c>
      <c r="EF5" s="71" t="s">
        <v>84</v>
      </c>
      <c r="EG5" s="71" t="s">
        <v>85</v>
      </c>
      <c r="EH5" s="71" t="s">
        <v>86</v>
      </c>
      <c r="EI5" s="71" t="s">
        <v>87</v>
      </c>
      <c r="EJ5" s="71" t="s">
        <v>88</v>
      </c>
      <c r="EK5" s="71" t="s">
        <v>89</v>
      </c>
      <c r="EL5" s="71" t="s">
        <v>90</v>
      </c>
      <c r="EM5" s="71" t="s">
        <v>91</v>
      </c>
      <c r="EN5" s="71" t="s">
        <v>92</v>
      </c>
    </row>
    <row r="6" spans="1:144" s="59" customFormat="1">
      <c r="A6" s="60" t="s">
        <v>93</v>
      </c>
      <c r="B6" s="65">
        <f t="shared" ref="B6:W6" si="1">B7</f>
        <v>2018</v>
      </c>
      <c r="C6" s="65">
        <f t="shared" si="1"/>
        <v>74454</v>
      </c>
      <c r="D6" s="65">
        <f t="shared" si="1"/>
        <v>47</v>
      </c>
      <c r="E6" s="65">
        <f t="shared" si="1"/>
        <v>1</v>
      </c>
      <c r="F6" s="65">
        <f t="shared" si="1"/>
        <v>0</v>
      </c>
      <c r="G6" s="65">
        <f t="shared" si="1"/>
        <v>0</v>
      </c>
      <c r="H6" s="65" t="str">
        <f t="shared" si="1"/>
        <v>福島県　金山町</v>
      </c>
      <c r="I6" s="65" t="str">
        <f t="shared" si="1"/>
        <v>法非適用</v>
      </c>
      <c r="J6" s="65" t="str">
        <f t="shared" si="1"/>
        <v>水道事業</v>
      </c>
      <c r="K6" s="65" t="str">
        <f t="shared" si="1"/>
        <v>簡易水道事業</v>
      </c>
      <c r="L6" s="65" t="str">
        <f t="shared" si="1"/>
        <v>D4</v>
      </c>
      <c r="M6" s="65" t="str">
        <f t="shared" si="1"/>
        <v>非設置</v>
      </c>
      <c r="N6" s="74" t="str">
        <f t="shared" si="1"/>
        <v>-</v>
      </c>
      <c r="O6" s="74" t="str">
        <f t="shared" si="1"/>
        <v>該当数値なし</v>
      </c>
      <c r="P6" s="74">
        <f t="shared" si="1"/>
        <v>91.8</v>
      </c>
      <c r="Q6" s="74">
        <f t="shared" si="1"/>
        <v>4161</v>
      </c>
      <c r="R6" s="74">
        <f t="shared" si="1"/>
        <v>2075</v>
      </c>
      <c r="S6" s="74">
        <f t="shared" si="1"/>
        <v>293.92</v>
      </c>
      <c r="T6" s="74">
        <f t="shared" si="1"/>
        <v>7.06</v>
      </c>
      <c r="U6" s="74">
        <f t="shared" si="1"/>
        <v>1881</v>
      </c>
      <c r="V6" s="74">
        <f t="shared" si="1"/>
        <v>2.36</v>
      </c>
      <c r="W6" s="74">
        <f t="shared" si="1"/>
        <v>797.03</v>
      </c>
      <c r="X6" s="80">
        <f t="shared" ref="X6:AG6" si="2">IF(X7="",NA(),X7)</f>
        <v>81.88</v>
      </c>
      <c r="Y6" s="80">
        <f t="shared" si="2"/>
        <v>80.209999999999994</v>
      </c>
      <c r="Z6" s="80">
        <f t="shared" si="2"/>
        <v>74.58</v>
      </c>
      <c r="AA6" s="80">
        <f t="shared" si="2"/>
        <v>80.56</v>
      </c>
      <c r="AB6" s="80">
        <f t="shared" si="2"/>
        <v>73.489999999999995</v>
      </c>
      <c r="AC6" s="80">
        <f t="shared" si="2"/>
        <v>75.87</v>
      </c>
      <c r="AD6" s="80">
        <f t="shared" si="2"/>
        <v>76.27</v>
      </c>
      <c r="AE6" s="80">
        <f t="shared" si="2"/>
        <v>77.56</v>
      </c>
      <c r="AF6" s="80">
        <f t="shared" si="2"/>
        <v>74.05</v>
      </c>
      <c r="AG6" s="80">
        <f t="shared" si="2"/>
        <v>73.25</v>
      </c>
      <c r="AH6" s="74" t="str">
        <f>IF(AH7="","",IF(AH7="-","【-】","【"&amp;SUBSTITUTE(TEXT(AH7,"#,##0.00"),"-","△")&amp;"】"))</f>
        <v>【75.60】</v>
      </c>
      <c r="AI6" s="74" t="e">
        <f t="shared" ref="AI6:AR6" si="3">IF(AI7="",NA(),AI7)</f>
        <v>#N/A</v>
      </c>
      <c r="AJ6" s="74" t="e">
        <f t="shared" si="3"/>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str">
        <f>IF(AS7="","",IF(AS7="-","【-】","【"&amp;SUBSTITUTE(TEXT(AS7,"#,##0.00"),"-","△")&amp;"】"))</f>
        <v/>
      </c>
      <c r="AT6" s="74" t="e">
        <f t="shared" ref="AT6:BC6" si="4">IF(AT7="",NA(),AT7)</f>
        <v>#N/A</v>
      </c>
      <c r="AU6" s="74" t="e">
        <f t="shared" si="4"/>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str">
        <f>IF(BD7="","",IF(BD7="-","【-】","【"&amp;SUBSTITUTE(TEXT(BD7,"#,##0.00"),"-","△")&amp;"】"))</f>
        <v/>
      </c>
      <c r="BE6" s="80">
        <f t="shared" ref="BE6:BN6" si="5">IF(BE7="",NA(),BE7)</f>
        <v>976.94</v>
      </c>
      <c r="BF6" s="80">
        <f t="shared" si="5"/>
        <v>1112.19</v>
      </c>
      <c r="BG6" s="80">
        <f t="shared" si="5"/>
        <v>1248.42</v>
      </c>
      <c r="BH6" s="80">
        <f t="shared" si="5"/>
        <v>1271.75</v>
      </c>
      <c r="BI6" s="80">
        <f t="shared" si="5"/>
        <v>1252.6500000000001</v>
      </c>
      <c r="BJ6" s="80">
        <f t="shared" si="5"/>
        <v>1125.69</v>
      </c>
      <c r="BK6" s="80">
        <f t="shared" si="5"/>
        <v>1134.67</v>
      </c>
      <c r="BL6" s="80">
        <f t="shared" si="5"/>
        <v>1144.79</v>
      </c>
      <c r="BM6" s="80">
        <f t="shared" si="5"/>
        <v>1302.33</v>
      </c>
      <c r="BN6" s="80">
        <f t="shared" si="5"/>
        <v>1274.21</v>
      </c>
      <c r="BO6" s="74" t="str">
        <f>IF(BO7="","",IF(BO7="-","【-】","【"&amp;SUBSTITUTE(TEXT(BO7,"#,##0.00"),"-","△")&amp;"】"))</f>
        <v>【1,074.14】</v>
      </c>
      <c r="BP6" s="80">
        <f t="shared" ref="BP6:BY6" si="6">IF(BP7="",NA(),BP7)</f>
        <v>66.69</v>
      </c>
      <c r="BQ6" s="80">
        <f t="shared" si="6"/>
        <v>65.53</v>
      </c>
      <c r="BR6" s="80">
        <f t="shared" si="6"/>
        <v>64</v>
      </c>
      <c r="BS6" s="80">
        <f t="shared" si="6"/>
        <v>63.96</v>
      </c>
      <c r="BT6" s="80">
        <f t="shared" si="6"/>
        <v>61.39</v>
      </c>
      <c r="BU6" s="80">
        <f t="shared" si="6"/>
        <v>46.48</v>
      </c>
      <c r="BV6" s="80">
        <f t="shared" si="6"/>
        <v>40.6</v>
      </c>
      <c r="BW6" s="80">
        <f t="shared" si="6"/>
        <v>56.04</v>
      </c>
      <c r="BX6" s="80">
        <f t="shared" si="6"/>
        <v>40.89</v>
      </c>
      <c r="BY6" s="80">
        <f t="shared" si="6"/>
        <v>41.25</v>
      </c>
      <c r="BZ6" s="74" t="str">
        <f>IF(BZ7="","",IF(BZ7="-","【-】","【"&amp;SUBSTITUTE(TEXT(BZ7,"#,##0.00"),"-","△")&amp;"】"))</f>
        <v>【54.36】</v>
      </c>
      <c r="CA6" s="80">
        <f t="shared" ref="CA6:CJ6" si="7">IF(CA7="",NA(),CA7)</f>
        <v>375.88</v>
      </c>
      <c r="CB6" s="80">
        <f t="shared" si="7"/>
        <v>374.46</v>
      </c>
      <c r="CC6" s="80">
        <f t="shared" si="7"/>
        <v>420.5</v>
      </c>
      <c r="CD6" s="80">
        <f t="shared" si="7"/>
        <v>433.89</v>
      </c>
      <c r="CE6" s="80">
        <f t="shared" si="7"/>
        <v>429.92</v>
      </c>
      <c r="CF6" s="80">
        <f t="shared" si="7"/>
        <v>376.61</v>
      </c>
      <c r="CG6" s="80">
        <f t="shared" si="7"/>
        <v>440.03</v>
      </c>
      <c r="CH6" s="80">
        <f t="shared" si="7"/>
        <v>304.35000000000002</v>
      </c>
      <c r="CI6" s="80">
        <f t="shared" si="7"/>
        <v>383.2</v>
      </c>
      <c r="CJ6" s="80">
        <f t="shared" si="7"/>
        <v>383.25</v>
      </c>
      <c r="CK6" s="74" t="str">
        <f>IF(CK7="","",IF(CK7="-","【-】","【"&amp;SUBSTITUTE(TEXT(CK7,"#,##0.00"),"-","△")&amp;"】"))</f>
        <v>【296.40】</v>
      </c>
      <c r="CL6" s="80">
        <f t="shared" ref="CL6:CU6" si="8">IF(CL7="",NA(),CL7)</f>
        <v>45.29</v>
      </c>
      <c r="CM6" s="80">
        <f t="shared" si="8"/>
        <v>45.11</v>
      </c>
      <c r="CN6" s="80">
        <f t="shared" si="8"/>
        <v>42.24</v>
      </c>
      <c r="CO6" s="80">
        <f t="shared" si="8"/>
        <v>38.520000000000003</v>
      </c>
      <c r="CP6" s="80">
        <f t="shared" si="8"/>
        <v>43.76</v>
      </c>
      <c r="CQ6" s="80">
        <f t="shared" si="8"/>
        <v>57.43</v>
      </c>
      <c r="CR6" s="80">
        <f t="shared" si="8"/>
        <v>57.29</v>
      </c>
      <c r="CS6" s="80">
        <f t="shared" si="8"/>
        <v>55.9</v>
      </c>
      <c r="CT6" s="80">
        <f t="shared" si="8"/>
        <v>47.95</v>
      </c>
      <c r="CU6" s="80">
        <f t="shared" si="8"/>
        <v>48.26</v>
      </c>
      <c r="CV6" s="74" t="str">
        <f>IF(CV7="","",IF(CV7="-","【-】","【"&amp;SUBSTITUTE(TEXT(CV7,"#,##0.00"),"-","△")&amp;"】"))</f>
        <v>【55.95】</v>
      </c>
      <c r="CW6" s="80">
        <f t="shared" ref="CW6:DF6" si="9">IF(CW7="",NA(),CW7)</f>
        <v>75.16</v>
      </c>
      <c r="CX6" s="80">
        <f t="shared" si="9"/>
        <v>73.709999999999994</v>
      </c>
      <c r="CY6" s="80">
        <f t="shared" si="9"/>
        <v>70.45</v>
      </c>
      <c r="CZ6" s="80">
        <f t="shared" si="9"/>
        <v>76.739999999999995</v>
      </c>
      <c r="DA6" s="80">
        <f t="shared" si="9"/>
        <v>76.209999999999994</v>
      </c>
      <c r="DB6" s="80">
        <f t="shared" si="9"/>
        <v>73.83</v>
      </c>
      <c r="DC6" s="80">
        <f t="shared" si="9"/>
        <v>73.69</v>
      </c>
      <c r="DD6" s="80">
        <f t="shared" si="9"/>
        <v>73.28</v>
      </c>
      <c r="DE6" s="80">
        <f t="shared" si="9"/>
        <v>74.900000000000006</v>
      </c>
      <c r="DF6" s="80">
        <f t="shared" si="9"/>
        <v>72.72</v>
      </c>
      <c r="DG6" s="74" t="str">
        <f>IF(DG7="","",IF(DG7="-","【-】","【"&amp;SUBSTITUTE(TEXT(DG7,"#,##0.00"),"-","△")&amp;"】"))</f>
        <v>【73.77】</v>
      </c>
      <c r="DH6" s="74" t="e">
        <f t="shared" ref="DH6:DQ6" si="10">IF(DH7="",NA(),DH7)</f>
        <v>#N/A</v>
      </c>
      <c r="DI6" s="74" t="e">
        <f t="shared" si="10"/>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str">
        <f>IF(DR7="","",IF(DR7="-","【-】","【"&amp;SUBSTITUTE(TEXT(DR7,"#,##0.00"),"-","△")&amp;"】"))</f>
        <v/>
      </c>
      <c r="DS6" s="74" t="e">
        <f t="shared" ref="DS6:EB6" si="11">IF(DS7="",NA(),DS7)</f>
        <v>#N/A</v>
      </c>
      <c r="DT6" s="74" t="e">
        <f t="shared" si="11"/>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str">
        <f>IF(EC7="","",IF(EC7="-","【-】","【"&amp;SUBSTITUTE(TEXT(EC7,"#,##0.00"),"-","△")&amp;"】"))</f>
        <v/>
      </c>
      <c r="ED6" s="80">
        <f t="shared" ref="ED6:EM6" si="12">IF(ED7="",NA(),ED7)</f>
        <v>1.84</v>
      </c>
      <c r="EE6" s="80">
        <f t="shared" si="12"/>
        <v>0.53</v>
      </c>
      <c r="EF6" s="74">
        <f t="shared" si="12"/>
        <v>0</v>
      </c>
      <c r="EG6" s="80">
        <f t="shared" si="12"/>
        <v>3.69</v>
      </c>
      <c r="EH6" s="80">
        <f t="shared" si="12"/>
        <v>2.0099999999999998</v>
      </c>
      <c r="EI6" s="80">
        <f t="shared" si="12"/>
        <v>0.69</v>
      </c>
      <c r="EJ6" s="80">
        <f t="shared" si="12"/>
        <v>0.65</v>
      </c>
      <c r="EK6" s="80">
        <f t="shared" si="12"/>
        <v>0.53</v>
      </c>
      <c r="EL6" s="80">
        <f t="shared" si="12"/>
        <v>0.56999999999999995</v>
      </c>
      <c r="EM6" s="80">
        <f t="shared" si="12"/>
        <v>0.62</v>
      </c>
      <c r="EN6" s="74" t="str">
        <f>IF(EN7="","",IF(EN7="-","【-】","【"&amp;SUBSTITUTE(TEXT(EN7,"#,##0.00"),"-","△")&amp;"】"))</f>
        <v>【0.54】</v>
      </c>
    </row>
    <row r="7" spans="1:144" s="59" customFormat="1">
      <c r="A7" s="60"/>
      <c r="B7" s="66">
        <v>2018</v>
      </c>
      <c r="C7" s="66">
        <v>74454</v>
      </c>
      <c r="D7" s="66">
        <v>47</v>
      </c>
      <c r="E7" s="66">
        <v>1</v>
      </c>
      <c r="F7" s="66">
        <v>0</v>
      </c>
      <c r="G7" s="66">
        <v>0</v>
      </c>
      <c r="H7" s="66" t="s">
        <v>94</v>
      </c>
      <c r="I7" s="66" t="s">
        <v>95</v>
      </c>
      <c r="J7" s="66" t="s">
        <v>96</v>
      </c>
      <c r="K7" s="66" t="s">
        <v>97</v>
      </c>
      <c r="L7" s="66" t="s">
        <v>98</v>
      </c>
      <c r="M7" s="66" t="s">
        <v>99</v>
      </c>
      <c r="N7" s="75" t="s">
        <v>53</v>
      </c>
      <c r="O7" s="75" t="s">
        <v>100</v>
      </c>
      <c r="P7" s="75">
        <v>91.8</v>
      </c>
      <c r="Q7" s="75">
        <v>4161</v>
      </c>
      <c r="R7" s="75">
        <v>2075</v>
      </c>
      <c r="S7" s="75">
        <v>293.92</v>
      </c>
      <c r="T7" s="75">
        <v>7.06</v>
      </c>
      <c r="U7" s="75">
        <v>1881</v>
      </c>
      <c r="V7" s="75">
        <v>2.36</v>
      </c>
      <c r="W7" s="75">
        <v>797.03</v>
      </c>
      <c r="X7" s="75">
        <v>81.88</v>
      </c>
      <c r="Y7" s="75">
        <v>80.209999999999994</v>
      </c>
      <c r="Z7" s="75">
        <v>74.58</v>
      </c>
      <c r="AA7" s="75">
        <v>80.56</v>
      </c>
      <c r="AB7" s="75">
        <v>73.489999999999995</v>
      </c>
      <c r="AC7" s="75">
        <v>75.87</v>
      </c>
      <c r="AD7" s="75">
        <v>76.27</v>
      </c>
      <c r="AE7" s="75">
        <v>77.56</v>
      </c>
      <c r="AF7" s="75">
        <v>74.05</v>
      </c>
      <c r="AG7" s="75">
        <v>73.25</v>
      </c>
      <c r="AH7" s="75">
        <v>75.599999999999994</v>
      </c>
      <c r="AI7" s="75"/>
      <c r="AJ7" s="75"/>
      <c r="AK7" s="75"/>
      <c r="AL7" s="75"/>
      <c r="AM7" s="75"/>
      <c r="AN7" s="75"/>
      <c r="AO7" s="75"/>
      <c r="AP7" s="75"/>
      <c r="AQ7" s="75"/>
      <c r="AR7" s="75"/>
      <c r="AS7" s="75"/>
      <c r="AT7" s="75"/>
      <c r="AU7" s="75"/>
      <c r="AV7" s="75"/>
      <c r="AW7" s="75"/>
      <c r="AX7" s="75"/>
      <c r="AY7" s="75"/>
      <c r="AZ7" s="75"/>
      <c r="BA7" s="75"/>
      <c r="BB7" s="75"/>
      <c r="BC7" s="75"/>
      <c r="BD7" s="75"/>
      <c r="BE7" s="75">
        <v>976.94</v>
      </c>
      <c r="BF7" s="75">
        <v>1112.19</v>
      </c>
      <c r="BG7" s="75">
        <v>1248.42</v>
      </c>
      <c r="BH7" s="75">
        <v>1271.75</v>
      </c>
      <c r="BI7" s="75">
        <v>1252.6500000000001</v>
      </c>
      <c r="BJ7" s="75">
        <v>1125.69</v>
      </c>
      <c r="BK7" s="75">
        <v>1134.67</v>
      </c>
      <c r="BL7" s="75">
        <v>1144.79</v>
      </c>
      <c r="BM7" s="75">
        <v>1302.33</v>
      </c>
      <c r="BN7" s="75">
        <v>1274.21</v>
      </c>
      <c r="BO7" s="75">
        <v>1074.1400000000001</v>
      </c>
      <c r="BP7" s="75">
        <v>66.69</v>
      </c>
      <c r="BQ7" s="75">
        <v>65.53</v>
      </c>
      <c r="BR7" s="75">
        <v>64</v>
      </c>
      <c r="BS7" s="75">
        <v>63.96</v>
      </c>
      <c r="BT7" s="75">
        <v>61.39</v>
      </c>
      <c r="BU7" s="75">
        <v>46.48</v>
      </c>
      <c r="BV7" s="75">
        <v>40.6</v>
      </c>
      <c r="BW7" s="75">
        <v>56.04</v>
      </c>
      <c r="BX7" s="75">
        <v>40.89</v>
      </c>
      <c r="BY7" s="75">
        <v>41.25</v>
      </c>
      <c r="BZ7" s="75">
        <v>54.36</v>
      </c>
      <c r="CA7" s="75">
        <v>375.88</v>
      </c>
      <c r="CB7" s="75">
        <v>374.46</v>
      </c>
      <c r="CC7" s="75">
        <v>420.5</v>
      </c>
      <c r="CD7" s="75">
        <v>433.89</v>
      </c>
      <c r="CE7" s="75">
        <v>429.92</v>
      </c>
      <c r="CF7" s="75">
        <v>376.61</v>
      </c>
      <c r="CG7" s="75">
        <v>440.03</v>
      </c>
      <c r="CH7" s="75">
        <v>304.35000000000002</v>
      </c>
      <c r="CI7" s="75">
        <v>383.2</v>
      </c>
      <c r="CJ7" s="75">
        <v>383.25</v>
      </c>
      <c r="CK7" s="75">
        <v>296.39999999999998</v>
      </c>
      <c r="CL7" s="75">
        <v>45.29</v>
      </c>
      <c r="CM7" s="75">
        <v>45.11</v>
      </c>
      <c r="CN7" s="75">
        <v>42.24</v>
      </c>
      <c r="CO7" s="75">
        <v>38.520000000000003</v>
      </c>
      <c r="CP7" s="75">
        <v>43.76</v>
      </c>
      <c r="CQ7" s="75">
        <v>57.43</v>
      </c>
      <c r="CR7" s="75">
        <v>57.29</v>
      </c>
      <c r="CS7" s="75">
        <v>55.9</v>
      </c>
      <c r="CT7" s="75">
        <v>47.95</v>
      </c>
      <c r="CU7" s="75">
        <v>48.26</v>
      </c>
      <c r="CV7" s="75">
        <v>55.95</v>
      </c>
      <c r="CW7" s="75">
        <v>75.16</v>
      </c>
      <c r="CX7" s="75">
        <v>73.709999999999994</v>
      </c>
      <c r="CY7" s="75">
        <v>70.45</v>
      </c>
      <c r="CZ7" s="75">
        <v>76.739999999999995</v>
      </c>
      <c r="DA7" s="75">
        <v>76.209999999999994</v>
      </c>
      <c r="DB7" s="75">
        <v>73.83</v>
      </c>
      <c r="DC7" s="75">
        <v>73.69</v>
      </c>
      <c r="DD7" s="75">
        <v>73.28</v>
      </c>
      <c r="DE7" s="75">
        <v>74.900000000000006</v>
      </c>
      <c r="DF7" s="75">
        <v>72.72</v>
      </c>
      <c r="DG7" s="75">
        <v>73.77</v>
      </c>
      <c r="DH7" s="75"/>
      <c r="DI7" s="75"/>
      <c r="DJ7" s="75"/>
      <c r="DK7" s="75"/>
      <c r="DL7" s="75"/>
      <c r="DM7" s="75"/>
      <c r="DN7" s="75"/>
      <c r="DO7" s="75"/>
      <c r="DP7" s="75"/>
      <c r="DQ7" s="75"/>
      <c r="DR7" s="75"/>
      <c r="DS7" s="75"/>
      <c r="DT7" s="75"/>
      <c r="DU7" s="75"/>
      <c r="DV7" s="75"/>
      <c r="DW7" s="75"/>
      <c r="DX7" s="75"/>
      <c r="DY7" s="75"/>
      <c r="DZ7" s="75"/>
      <c r="EA7" s="75"/>
      <c r="EB7" s="75"/>
      <c r="EC7" s="75"/>
      <c r="ED7" s="75">
        <v>1.84</v>
      </c>
      <c r="EE7" s="75">
        <v>0.53</v>
      </c>
      <c r="EF7" s="75">
        <v>0</v>
      </c>
      <c r="EG7" s="75">
        <v>3.69</v>
      </c>
      <c r="EH7" s="75">
        <v>2.0099999999999998</v>
      </c>
      <c r="EI7" s="75">
        <v>0.69</v>
      </c>
      <c r="EJ7" s="75">
        <v>0.65</v>
      </c>
      <c r="EK7" s="75">
        <v>0.53</v>
      </c>
      <c r="EL7" s="75">
        <v>0.56999999999999995</v>
      </c>
      <c r="EM7" s="75">
        <v>0.62</v>
      </c>
      <c r="EN7" s="75">
        <v>0.54</v>
      </c>
    </row>
    <row r="8" spans="1:144">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row>
    <row r="9" spans="1:144">
      <c r="A9" s="61"/>
      <c r="B9" s="61" t="s">
        <v>101</v>
      </c>
      <c r="C9" s="61" t="s">
        <v>102</v>
      </c>
      <c r="D9" s="61" t="s">
        <v>103</v>
      </c>
      <c r="E9" s="61" t="s">
        <v>104</v>
      </c>
      <c r="F9" s="61" t="s">
        <v>105</v>
      </c>
      <c r="X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4">
      <c r="A10" s="61" t="s">
        <v>52</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2020-02-03T08:05:42Z</vt:filetime>
  </property>
</Properties>
</file>