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Type="http://schemas.openxmlformats.org/officeDocument/2006/relationships/officeDocument" Target="xl/workbook.xml" Id="rId1" />
  <Relationship Type="http://schemas.openxmlformats.org/officeDocument/2006/relationships/custom-properties" Target="docProps/custom.xml" Id="rId4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9J9rzsXJjwQExXuxweoRRC76nwWZ1GBUUY5gjr2zwugQAZVeldZ5iRAd3mwZeS5UKFcucXQCASFPfYoQ+Ix9Fw==" workbookSaltValue="hyI9c8bqMBRACbcM1uAsKA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<sst xmlns="http://schemas.openxmlformats.org/spreadsheetml/2006/main" xmlns:r="http://schemas.openxmlformats.org/officeDocument/2006/relationships" count="111" uniqueCount="111">
  <si>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</si>
  <si>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</si>
  <si>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</si>
  <si>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</si>
  <si>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</si>
  <si>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</si>
  <si>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</si>
  <si>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</si>
  <si>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</si>
  <si>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</si>
  <si>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</si>
  <si>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</si>
  <si>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</si>
  <si>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</si>
  <si>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</si>
  <si>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</si>
  <si>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</si>
  <si>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</si>
  <si>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</si>
  <si>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</si>
  <si>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</si>
  <si>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</si>
  <si>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</si>
  <si>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</si>
  <si>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</si>
  <si>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</si>
  <si>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</si>
  <si>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</si>
  <si>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</si>
  <si>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</si>
  <si>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</si>
  <si>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</si>
  <si>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</si>
  <si>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</si>
  <si>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</si>
  <si>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</si>
  <si>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</si>
  <si>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</si>
  <si>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</si>
  <si>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</si>
  <si>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</si>
  <si>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</si>
  <si>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</si>
  <si>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</si>
  <si>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</si>
  <si>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</si>
  <si>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</si>
  <si>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</si>
  <si>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</si>
  <si>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</si>
  <si>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</si>
  <si>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</si>
  <si>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</si>
  <si>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</si>
  <si>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</si>
  <si>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</si>
  <si>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</si>
  <si>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</si>
  <si>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</si>
  <si>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</si>
  <si>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</si>
  <si>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</si>
  <si>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</si>
  <si>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</si>
  <si>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</si>
  <si>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</si>
  <si>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</si>
  <si>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</si>
  <si>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</si>
  <si>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</si>
  <si>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</si>
  <si>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</si>
  <si>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</si>
  <si>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</si>
  <si>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</si>
  <si>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</si>
  <si>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</si>
  <si>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</si>
  <si>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</si>
  <si>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</si>
  <si>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</si>
  <si>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</si>
  <si>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</si>
  <si>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</si>
  <si>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</si>
  <si>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</si>
  <si>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</si>
  <si>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</si>
  <si>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</si>
  <si>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</si>
  <si>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</si>
  <si>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</si>
  <si>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</si>
  <si>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</si>
  <si>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</si>
  <si>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</si>
  <si>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昭和村</t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</si>
  <si>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</si>
  <si>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</si>
  <si>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</si>
  <si>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</si>
  <si>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</si>
  <si>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</si>
  <si>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</si>
  <si>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</si>
  <si>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</si>
  <si>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</si>
  <si>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</si>
  <si>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現在、昭和村全体の下水道普及率は下水道事業、農業集落排水事業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</si>
  <si>
    <t>下水道供用開始から10年を超え、浄化漕の老朽化も進んできているが、改善に係る費用が莫大な物となると予想されるため、経営の健全化・効率化に併せて優先順位を定めて順次改善していきたい。</t>
  </si>
  <si>
    <t>経営の健全性・効率性の改善及び、各浄化漕の老朽化の改善、と現在の状況は厳しく、また、将来的にはこれらの問題が深刻となっていくのは確実なため、今後、問題の重要性・必要性等から優先順位を定め、順次改善していきた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</si>
</sst>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worksheets/sheet1.xml" Id="rId1" />
  <Relationship Type="http://schemas.openxmlformats.org/officeDocument/2006/relationships/worksheet" Target="worksheets/sheet2.xml" Id="rId2" />
  <Relationship Type="http://schemas.openxmlformats.org/officeDocument/2006/relationships/externalLink" Target="externalLinks/externalLink1.xml" Id="rId3" />
  <Relationship Type="http://schemas.openxmlformats.org/officeDocument/2006/relationships/theme" Target="theme/theme1.xml" Id="rId4" />
  <Relationship Type="http://schemas.openxmlformats.org/officeDocument/2006/relationships/sharedStrings" Target="sharedStrings.xml" Id="rId5" />
  <Relationship Type="http://schemas.openxmlformats.org/officeDocument/2006/relationships/styles" Target="styles.xml" Id="rId6" />
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28.57</c:v>
                </c:pt>
                <c:pt idx="1">
                  <c:v>30.16</c:v>
                </c:pt>
                <c:pt idx="2">
                  <c:v>28.57</c:v>
                </c:pt>
                <c:pt idx="3">
                  <c:v>26.98</c:v>
                </c:pt>
                <c:pt idx="4">
                  <c:v>25.4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82.57</c:v>
                </c:pt>
                <c:pt idx="1">
                  <c:v>86.67</c:v>
                </c:pt>
                <c:pt idx="2">
                  <c:v>86.67</c:v>
                </c:pt>
                <c:pt idx="3">
                  <c:v>85.42</c:v>
                </c:pt>
                <c:pt idx="4">
                  <c:v>88.42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82.77</c:v>
                </c:pt>
                <c:pt idx="1">
                  <c:v>84.87</c:v>
                </c:pt>
                <c:pt idx="2">
                  <c:v>88.92</c:v>
                </c:pt>
                <c:pt idx="3">
                  <c:v>87.52</c:v>
                </c:pt>
                <c:pt idx="4">
                  <c:v>104.38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1343.79</c:v>
                </c:pt>
                <c:pt idx="1">
                  <c:v>1118.78</c:v>
                </c:pt>
                <c:pt idx="2">
                  <c:v>519.17999999999995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38.18</c:v>
                </c:pt>
                <c:pt idx="1">
                  <c:v>39.96</c:v>
                </c:pt>
                <c:pt idx="2">
                  <c:v>24.51</c:v>
                </c:pt>
                <c:pt idx="3">
                  <c:v>37.53</c:v>
                </c:pt>
                <c:pt idx="4">
                  <c:v>37.47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475.91</c:v>
                </c:pt>
                <c:pt idx="1">
                  <c:v>461.79</c:v>
                </c:pt>
                <c:pt idx="2">
                  <c:v>759.73</c:v>
                </c:pt>
                <c:pt idx="3">
                  <c:v>504.11</c:v>
                </c:pt>
                <c:pt idx="4">
                  <c:v>503.6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
<Relationships xmlns="http://schemas.openxmlformats.org/package/2006/relationships">
  <Relationship Type="http://schemas.openxmlformats.org/officeDocument/2006/relationships/chart" Target="../charts/chart1.xml" Id="rId1" />
  <Relationship Type="http://schemas.openxmlformats.org/officeDocument/2006/relationships/chart" Target="../charts/chart2.xml" Id="rId2" />
  <Relationship Type="http://schemas.openxmlformats.org/officeDocument/2006/relationships/chart" Target="../charts/chart3.xml" Id="rId3" />
  <Relationship Type="http://schemas.openxmlformats.org/officeDocument/2006/relationships/chart" Target="../charts/chart4.xml" Id="rId4" />
  <Relationship Type="http://schemas.openxmlformats.org/officeDocument/2006/relationships/chart" Target="../charts/chart5.xml" Id="rId5" />
  <Relationship Type="http://schemas.openxmlformats.org/officeDocument/2006/relationships/chart" Target="../charts/chart6.xml" Id="rId6" />
  <Relationship Type="http://schemas.openxmlformats.org/officeDocument/2006/relationships/chart" Target="../charts/chart7.xml" Id="rId7" />
  <Relationship Type="http://schemas.openxmlformats.org/officeDocument/2006/relationships/chart" Target="../charts/chart8.xml" Id="rId8" />
  <Relationship Type="http://schemas.openxmlformats.org/officeDocument/2006/relationships/chart" Target="../charts/chart9.xml" Id="rId9" />
  <Relationship Type="http://schemas.openxmlformats.org/officeDocument/2006/relationships/chart" Target="../charts/chart10.xml" Id="rId10" />
  <Relationship Type="http://schemas.openxmlformats.org/officeDocument/2006/relationships/chart" Target="../charts/chart11.xml" Id="rId11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【325.02】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&#65279;<?xml version="1.0" encoding="utf-8"?>
<Relationships xmlns="http://schemas.openxmlformats.org/package/2006/relationships">
  <Relationship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Id="rId1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1.bin" Id="rId1" />
  <Relationship Type="http://schemas.openxmlformats.org/officeDocument/2006/relationships/drawing" Target="../drawings/drawing1.xml" Id="rId2" />
</Relationships>
</file>

<file path=xl/worksheets/_rels/sheet2.xml.rels>&#65279;<?xml version="1.0" encoding="utf-8"?>
<Relationships xmlns="http://schemas.openxmlformats.org/package/2006/relationships">
  <Relationship Type="http://schemas.openxmlformats.org/officeDocument/2006/relationships/printerSettings" Target="../printerSettings/printerSettings2.bin" Id="rId1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T45" workbookViewId="0">
      <selection activeCell="CC74" sqref="CC7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福島県　昭和村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K3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1275</v>
      </c>
      <c r="AM8" s="22"/>
      <c r="AN8" s="22"/>
      <c r="AO8" s="22"/>
      <c r="AP8" s="22"/>
      <c r="AQ8" s="22"/>
      <c r="AR8" s="22"/>
      <c r="AS8" s="22"/>
      <c r="AT8" s="7">
        <f>データ!T6</f>
        <v>209.46</v>
      </c>
      <c r="AU8" s="7"/>
      <c r="AV8" s="7"/>
      <c r="AW8" s="7"/>
      <c r="AX8" s="7"/>
      <c r="AY8" s="7"/>
      <c r="AZ8" s="7"/>
      <c r="BA8" s="7"/>
      <c r="BB8" s="7">
        <f>データ!U6</f>
        <v>6.09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13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33</v>
      </c>
      <c r="AU9" s="5"/>
      <c r="AV9" s="5"/>
      <c r="AW9" s="5"/>
      <c r="AX9" s="5"/>
      <c r="AY9" s="5"/>
      <c r="AZ9" s="5"/>
      <c r="BA9" s="5"/>
      <c r="BB9" s="5" t="s">
        <v>36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37</v>
      </c>
      <c r="BM9" s="39"/>
      <c r="BN9" s="46" t="s">
        <v>39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7.5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2">
        <f>データ!R6</f>
        <v>3240</v>
      </c>
      <c r="AE10" s="22"/>
      <c r="AF10" s="22"/>
      <c r="AG10" s="22"/>
      <c r="AH10" s="22"/>
      <c r="AI10" s="22"/>
      <c r="AJ10" s="22"/>
      <c r="AK10" s="2"/>
      <c r="AL10" s="22">
        <f>データ!V6</f>
        <v>95</v>
      </c>
      <c r="AM10" s="22"/>
      <c r="AN10" s="22"/>
      <c r="AO10" s="22"/>
      <c r="AP10" s="22"/>
      <c r="AQ10" s="22"/>
      <c r="AR10" s="22"/>
      <c r="AS10" s="22"/>
      <c r="AT10" s="7">
        <f>データ!W6</f>
        <v>3.e-002</v>
      </c>
      <c r="AU10" s="7"/>
      <c r="AV10" s="7"/>
      <c r="AW10" s="7"/>
      <c r="AX10" s="7"/>
      <c r="AY10" s="7"/>
      <c r="AZ10" s="7"/>
      <c r="BA10" s="7"/>
      <c r="BB10" s="7">
        <f>データ!X6</f>
        <v>3166.67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40</v>
      </c>
      <c r="BM10" s="40"/>
      <c r="BN10" s="47" t="s">
        <v>31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42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43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45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10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46</v>
      </c>
    </row>
    <row r="84" spans="1:78">
      <c r="C84" s="2"/>
    </row>
    <row r="85" spans="1:78" hidden="1">
      <c r="B85" s="12" t="s">
        <v>47</v>
      </c>
      <c r="C85" s="12"/>
      <c r="D85" s="12"/>
      <c r="E85" s="12" t="s">
        <v>49</v>
      </c>
      <c r="F85" s="12" t="s">
        <v>50</v>
      </c>
      <c r="G85" s="12" t="s">
        <v>51</v>
      </c>
      <c r="H85" s="12" t="s">
        <v>44</v>
      </c>
      <c r="I85" s="12" t="s">
        <v>9</v>
      </c>
      <c r="J85" s="12" t="s">
        <v>52</v>
      </c>
      <c r="K85" s="12" t="s">
        <v>53</v>
      </c>
      <c r="L85" s="12" t="s">
        <v>35</v>
      </c>
      <c r="M85" s="12" t="s">
        <v>38</v>
      </c>
      <c r="N85" s="12" t="s">
        <v>54</v>
      </c>
      <c r="O85" s="12" t="s">
        <v>56</v>
      </c>
    </row>
    <row r="86" spans="1:78" hidden="1">
      <c r="B86" s="12"/>
      <c r="C86" s="12"/>
      <c r="D86" s="12"/>
      <c r="E86" s="12" t="str">
        <f>データ!AI6</f>
        <v/>
      </c>
      <c r="F86" s="12" t="s">
        <v>41</v>
      </c>
      <c r="G86" s="12" t="s">
        <v>41</v>
      </c>
      <c r="H86" s="12" t="str">
        <f>データ!BP6</f>
        <v>【325.02】</v>
      </c>
      <c r="I86" s="12" t="str">
        <f>データ!CA6</f>
        <v>【60.61】</v>
      </c>
      <c r="J86" s="12" t="str">
        <f>データ!CL6</f>
        <v>【270.94】</v>
      </c>
      <c r="K86" s="12" t="str">
        <f>データ!CW6</f>
        <v>【57.80】</v>
      </c>
      <c r="L86" s="12" t="str">
        <f>データ!DH6</f>
        <v>【78.90】</v>
      </c>
      <c r="M86" s="12" t="s">
        <v>41</v>
      </c>
      <c r="N86" s="12" t="s">
        <v>41</v>
      </c>
      <c r="O86" s="12" t="str">
        <f>データ!EO6</f>
        <v>【-】</v>
      </c>
    </row>
  </sheetData>
  <sheetProtection algorithmName="SHA-512" hashValue="0iShSZK1ldOhazPTo9TTlLiZ1Ldv8rzFhLHrfvPpS7KnOcEVtoyyTlT7qawB65EhMjE4u2r0GOFSHqB6aN0y2Q==" saltValue="zDClVPetAXtyKI2dOA42mg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59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20</v>
      </c>
      <c r="B3" s="62" t="s">
        <v>34</v>
      </c>
      <c r="C3" s="62" t="s">
        <v>61</v>
      </c>
      <c r="D3" s="62" t="s">
        <v>62</v>
      </c>
      <c r="E3" s="62" t="s">
        <v>5</v>
      </c>
      <c r="F3" s="62" t="s">
        <v>4</v>
      </c>
      <c r="G3" s="62" t="s">
        <v>27</v>
      </c>
      <c r="H3" s="68" t="s">
        <v>58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55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11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63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26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48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29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65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15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64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1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66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67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68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69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70</v>
      </c>
      <c r="B5" s="64"/>
      <c r="C5" s="64"/>
      <c r="D5" s="64"/>
      <c r="E5" s="64"/>
      <c r="F5" s="64"/>
      <c r="G5" s="64"/>
      <c r="H5" s="70" t="s">
        <v>60</v>
      </c>
      <c r="I5" s="70" t="s">
        <v>71</v>
      </c>
      <c r="J5" s="70" t="s">
        <v>72</v>
      </c>
      <c r="K5" s="70" t="s">
        <v>73</v>
      </c>
      <c r="L5" s="70" t="s">
        <v>74</v>
      </c>
      <c r="M5" s="70" t="s">
        <v>6</v>
      </c>
      <c r="N5" s="70" t="s">
        <v>75</v>
      </c>
      <c r="O5" s="70" t="s">
        <v>76</v>
      </c>
      <c r="P5" s="70" t="s">
        <v>77</v>
      </c>
      <c r="Q5" s="70" t="s">
        <v>78</v>
      </c>
      <c r="R5" s="70" t="s">
        <v>79</v>
      </c>
      <c r="S5" s="70" t="s">
        <v>80</v>
      </c>
      <c r="T5" s="70" t="s">
        <v>81</v>
      </c>
      <c r="U5" s="70" t="s">
        <v>0</v>
      </c>
      <c r="V5" s="70" t="s">
        <v>2</v>
      </c>
      <c r="W5" s="70" t="s">
        <v>82</v>
      </c>
      <c r="X5" s="70" t="s">
        <v>83</v>
      </c>
      <c r="Y5" s="70" t="s">
        <v>84</v>
      </c>
      <c r="Z5" s="70" t="s">
        <v>85</v>
      </c>
      <c r="AA5" s="70" t="s">
        <v>86</v>
      </c>
      <c r="AB5" s="70" t="s">
        <v>87</v>
      </c>
      <c r="AC5" s="70" t="s">
        <v>88</v>
      </c>
      <c r="AD5" s="70" t="s">
        <v>90</v>
      </c>
      <c r="AE5" s="70" t="s">
        <v>91</v>
      </c>
      <c r="AF5" s="70" t="s">
        <v>92</v>
      </c>
      <c r="AG5" s="70" t="s">
        <v>93</v>
      </c>
      <c r="AH5" s="70" t="s">
        <v>94</v>
      </c>
      <c r="AI5" s="70" t="s">
        <v>47</v>
      </c>
      <c r="AJ5" s="70" t="s">
        <v>84</v>
      </c>
      <c r="AK5" s="70" t="s">
        <v>85</v>
      </c>
      <c r="AL5" s="70" t="s">
        <v>86</v>
      </c>
      <c r="AM5" s="70" t="s">
        <v>87</v>
      </c>
      <c r="AN5" s="70" t="s">
        <v>88</v>
      </c>
      <c r="AO5" s="70" t="s">
        <v>90</v>
      </c>
      <c r="AP5" s="70" t="s">
        <v>91</v>
      </c>
      <c r="AQ5" s="70" t="s">
        <v>92</v>
      </c>
      <c r="AR5" s="70" t="s">
        <v>93</v>
      </c>
      <c r="AS5" s="70" t="s">
        <v>94</v>
      </c>
      <c r="AT5" s="70" t="s">
        <v>89</v>
      </c>
      <c r="AU5" s="70" t="s">
        <v>84</v>
      </c>
      <c r="AV5" s="70" t="s">
        <v>85</v>
      </c>
      <c r="AW5" s="70" t="s">
        <v>86</v>
      </c>
      <c r="AX5" s="70" t="s">
        <v>87</v>
      </c>
      <c r="AY5" s="70" t="s">
        <v>88</v>
      </c>
      <c r="AZ5" s="70" t="s">
        <v>90</v>
      </c>
      <c r="BA5" s="70" t="s">
        <v>91</v>
      </c>
      <c r="BB5" s="70" t="s">
        <v>92</v>
      </c>
      <c r="BC5" s="70" t="s">
        <v>93</v>
      </c>
      <c r="BD5" s="70" t="s">
        <v>94</v>
      </c>
      <c r="BE5" s="70" t="s">
        <v>89</v>
      </c>
      <c r="BF5" s="70" t="s">
        <v>84</v>
      </c>
      <c r="BG5" s="70" t="s">
        <v>85</v>
      </c>
      <c r="BH5" s="70" t="s">
        <v>86</v>
      </c>
      <c r="BI5" s="70" t="s">
        <v>87</v>
      </c>
      <c r="BJ5" s="70" t="s">
        <v>88</v>
      </c>
      <c r="BK5" s="70" t="s">
        <v>90</v>
      </c>
      <c r="BL5" s="70" t="s">
        <v>91</v>
      </c>
      <c r="BM5" s="70" t="s">
        <v>92</v>
      </c>
      <c r="BN5" s="70" t="s">
        <v>93</v>
      </c>
      <c r="BO5" s="70" t="s">
        <v>94</v>
      </c>
      <c r="BP5" s="70" t="s">
        <v>89</v>
      </c>
      <c r="BQ5" s="70" t="s">
        <v>84</v>
      </c>
      <c r="BR5" s="70" t="s">
        <v>85</v>
      </c>
      <c r="BS5" s="70" t="s">
        <v>86</v>
      </c>
      <c r="BT5" s="70" t="s">
        <v>87</v>
      </c>
      <c r="BU5" s="70" t="s">
        <v>88</v>
      </c>
      <c r="BV5" s="70" t="s">
        <v>90</v>
      </c>
      <c r="BW5" s="70" t="s">
        <v>91</v>
      </c>
      <c r="BX5" s="70" t="s">
        <v>92</v>
      </c>
      <c r="BY5" s="70" t="s">
        <v>93</v>
      </c>
      <c r="BZ5" s="70" t="s">
        <v>94</v>
      </c>
      <c r="CA5" s="70" t="s">
        <v>89</v>
      </c>
      <c r="CB5" s="70" t="s">
        <v>84</v>
      </c>
      <c r="CC5" s="70" t="s">
        <v>85</v>
      </c>
      <c r="CD5" s="70" t="s">
        <v>86</v>
      </c>
      <c r="CE5" s="70" t="s">
        <v>87</v>
      </c>
      <c r="CF5" s="70" t="s">
        <v>88</v>
      </c>
      <c r="CG5" s="70" t="s">
        <v>90</v>
      </c>
      <c r="CH5" s="70" t="s">
        <v>91</v>
      </c>
      <c r="CI5" s="70" t="s">
        <v>92</v>
      </c>
      <c r="CJ5" s="70" t="s">
        <v>93</v>
      </c>
      <c r="CK5" s="70" t="s">
        <v>94</v>
      </c>
      <c r="CL5" s="70" t="s">
        <v>89</v>
      </c>
      <c r="CM5" s="70" t="s">
        <v>84</v>
      </c>
      <c r="CN5" s="70" t="s">
        <v>85</v>
      </c>
      <c r="CO5" s="70" t="s">
        <v>86</v>
      </c>
      <c r="CP5" s="70" t="s">
        <v>87</v>
      </c>
      <c r="CQ5" s="70" t="s">
        <v>88</v>
      </c>
      <c r="CR5" s="70" t="s">
        <v>90</v>
      </c>
      <c r="CS5" s="70" t="s">
        <v>91</v>
      </c>
      <c r="CT5" s="70" t="s">
        <v>92</v>
      </c>
      <c r="CU5" s="70" t="s">
        <v>93</v>
      </c>
      <c r="CV5" s="70" t="s">
        <v>94</v>
      </c>
      <c r="CW5" s="70" t="s">
        <v>89</v>
      </c>
      <c r="CX5" s="70" t="s">
        <v>84</v>
      </c>
      <c r="CY5" s="70" t="s">
        <v>85</v>
      </c>
      <c r="CZ5" s="70" t="s">
        <v>86</v>
      </c>
      <c r="DA5" s="70" t="s">
        <v>87</v>
      </c>
      <c r="DB5" s="70" t="s">
        <v>88</v>
      </c>
      <c r="DC5" s="70" t="s">
        <v>90</v>
      </c>
      <c r="DD5" s="70" t="s">
        <v>91</v>
      </c>
      <c r="DE5" s="70" t="s">
        <v>92</v>
      </c>
      <c r="DF5" s="70" t="s">
        <v>93</v>
      </c>
      <c r="DG5" s="70" t="s">
        <v>94</v>
      </c>
      <c r="DH5" s="70" t="s">
        <v>89</v>
      </c>
      <c r="DI5" s="70" t="s">
        <v>84</v>
      </c>
      <c r="DJ5" s="70" t="s">
        <v>85</v>
      </c>
      <c r="DK5" s="70" t="s">
        <v>86</v>
      </c>
      <c r="DL5" s="70" t="s">
        <v>87</v>
      </c>
      <c r="DM5" s="70" t="s">
        <v>88</v>
      </c>
      <c r="DN5" s="70" t="s">
        <v>90</v>
      </c>
      <c r="DO5" s="70" t="s">
        <v>91</v>
      </c>
      <c r="DP5" s="70" t="s">
        <v>92</v>
      </c>
      <c r="DQ5" s="70" t="s">
        <v>93</v>
      </c>
      <c r="DR5" s="70" t="s">
        <v>94</v>
      </c>
      <c r="DS5" s="70" t="s">
        <v>89</v>
      </c>
      <c r="DT5" s="70" t="s">
        <v>84</v>
      </c>
      <c r="DU5" s="70" t="s">
        <v>85</v>
      </c>
      <c r="DV5" s="70" t="s">
        <v>86</v>
      </c>
      <c r="DW5" s="70" t="s">
        <v>87</v>
      </c>
      <c r="DX5" s="70" t="s">
        <v>88</v>
      </c>
      <c r="DY5" s="70" t="s">
        <v>90</v>
      </c>
      <c r="DZ5" s="70" t="s">
        <v>91</v>
      </c>
      <c r="EA5" s="70" t="s">
        <v>92</v>
      </c>
      <c r="EB5" s="70" t="s">
        <v>93</v>
      </c>
      <c r="EC5" s="70" t="s">
        <v>94</v>
      </c>
      <c r="ED5" s="70" t="s">
        <v>89</v>
      </c>
      <c r="EE5" s="70" t="s">
        <v>84</v>
      </c>
      <c r="EF5" s="70" t="s">
        <v>85</v>
      </c>
      <c r="EG5" s="70" t="s">
        <v>86</v>
      </c>
      <c r="EH5" s="70" t="s">
        <v>87</v>
      </c>
      <c r="EI5" s="70" t="s">
        <v>88</v>
      </c>
      <c r="EJ5" s="70" t="s">
        <v>90</v>
      </c>
      <c r="EK5" s="70" t="s">
        <v>91</v>
      </c>
      <c r="EL5" s="70" t="s">
        <v>92</v>
      </c>
      <c r="EM5" s="70" t="s">
        <v>93</v>
      </c>
      <c r="EN5" s="70" t="s">
        <v>94</v>
      </c>
      <c r="EO5" s="70" t="s">
        <v>89</v>
      </c>
    </row>
    <row r="6" spans="1:145" s="59" customFormat="1">
      <c r="A6" s="60" t="s">
        <v>95</v>
      </c>
      <c r="B6" s="65">
        <f t="shared" ref="B6:X6" si="1">B7</f>
        <v>2018</v>
      </c>
      <c r="C6" s="65">
        <f t="shared" si="1"/>
        <v>74462</v>
      </c>
      <c r="D6" s="65">
        <f t="shared" si="1"/>
        <v>47</v>
      </c>
      <c r="E6" s="65">
        <f t="shared" si="1"/>
        <v>18</v>
      </c>
      <c r="F6" s="65">
        <f t="shared" si="1"/>
        <v>0</v>
      </c>
      <c r="G6" s="65">
        <f t="shared" si="1"/>
        <v>0</v>
      </c>
      <c r="H6" s="65" t="str">
        <f t="shared" si="1"/>
        <v>福島県　昭和村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特定地域生活排水処理</v>
      </c>
      <c r="L6" s="65" t="str">
        <f t="shared" si="1"/>
        <v>K3</v>
      </c>
      <c r="M6" s="65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7.5</v>
      </c>
      <c r="Q6" s="73">
        <f t="shared" si="1"/>
        <v>100</v>
      </c>
      <c r="R6" s="73">
        <f t="shared" si="1"/>
        <v>3240</v>
      </c>
      <c r="S6" s="73">
        <f t="shared" si="1"/>
        <v>1275</v>
      </c>
      <c r="T6" s="73">
        <f t="shared" si="1"/>
        <v>209.46</v>
      </c>
      <c r="U6" s="73">
        <f t="shared" si="1"/>
        <v>6.09</v>
      </c>
      <c r="V6" s="73">
        <f t="shared" si="1"/>
        <v>95</v>
      </c>
      <c r="W6" s="73">
        <f t="shared" si="1"/>
        <v>3.e-002</v>
      </c>
      <c r="X6" s="73">
        <f t="shared" si="1"/>
        <v>3166.67</v>
      </c>
      <c r="Y6" s="81">
        <f t="shared" ref="Y6:AH6" si="2">IF(Y7="",NA(),Y7)</f>
        <v>82.77</v>
      </c>
      <c r="Z6" s="81">
        <f t="shared" si="2"/>
        <v>84.87</v>
      </c>
      <c r="AA6" s="81">
        <f t="shared" si="2"/>
        <v>88.92</v>
      </c>
      <c r="AB6" s="81">
        <f t="shared" si="2"/>
        <v>87.52</v>
      </c>
      <c r="AC6" s="81">
        <f t="shared" si="2"/>
        <v>104.38</v>
      </c>
      <c r="AD6" s="73" t="e">
        <f t="shared" si="2"/>
        <v>#N/A</v>
      </c>
      <c r="AE6" s="73" t="e">
        <f t="shared" si="2"/>
        <v>#N/A</v>
      </c>
      <c r="AF6" s="73" t="e">
        <f t="shared" si="2"/>
        <v>#N/A</v>
      </c>
      <c r="AG6" s="73" t="e">
        <f t="shared" si="2"/>
        <v>#N/A</v>
      </c>
      <c r="AH6" s="73" t="e">
        <f t="shared" si="2"/>
        <v>#N/A</v>
      </c>
      <c r="AI6" s="73" t="str">
        <f>IF(AI7="","",IF(AI7="-","【-】","【"&amp;SUBSTITUTE(TEXT(AI7,"#,##0.00"),"-","△")&amp;"】"))</f>
        <v/>
      </c>
      <c r="AJ6" s="73" t="e">
        <f t="shared" ref="AJ6:AS6" si="3">IF(AJ7="",NA(),AJ7)</f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e">
        <f t="shared" si="3"/>
        <v>#N/A</v>
      </c>
      <c r="AT6" s="73" t="str">
        <f>IF(AT7="","",IF(AT7="-","【-】","【"&amp;SUBSTITUTE(TEXT(AT7,"#,##0.00"),"-","△")&amp;"】"))</f>
        <v/>
      </c>
      <c r="AU6" s="73" t="e">
        <f t="shared" ref="AU6:BD6" si="4">IF(AU7="",NA(),AU7)</f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e">
        <f t="shared" si="4"/>
        <v>#N/A</v>
      </c>
      <c r="BE6" s="73" t="str">
        <f>IF(BE7="","",IF(BE7="-","【-】","【"&amp;SUBSTITUTE(TEXT(BE7,"#,##0.00"),"-","△")&amp;"】"))</f>
        <v/>
      </c>
      <c r="BF6" s="81">
        <f t="shared" ref="BF6:BO6" si="5">IF(BF7="",NA(),BF7)</f>
        <v>1343.79</v>
      </c>
      <c r="BG6" s="81">
        <f t="shared" si="5"/>
        <v>1118.78</v>
      </c>
      <c r="BH6" s="81">
        <f t="shared" si="5"/>
        <v>519.17999999999995</v>
      </c>
      <c r="BI6" s="73">
        <f t="shared" si="5"/>
        <v>0</v>
      </c>
      <c r="BJ6" s="73">
        <f t="shared" si="5"/>
        <v>0</v>
      </c>
      <c r="BK6" s="81">
        <f t="shared" si="5"/>
        <v>416.91</v>
      </c>
      <c r="BL6" s="81">
        <f t="shared" si="5"/>
        <v>392.19</v>
      </c>
      <c r="BM6" s="81">
        <f t="shared" si="5"/>
        <v>413.5</v>
      </c>
      <c r="BN6" s="81">
        <f t="shared" si="5"/>
        <v>407.42</v>
      </c>
      <c r="BO6" s="81">
        <f t="shared" si="5"/>
        <v>386.46</v>
      </c>
      <c r="BP6" s="73" t="str">
        <f>IF(BP7="","",IF(BP7="-","【-】","【"&amp;SUBSTITUTE(TEXT(BP7,"#,##0.00"),"-","△")&amp;"】"))</f>
        <v>【325.02】</v>
      </c>
      <c r="BQ6" s="81">
        <f t="shared" ref="BQ6:BZ6" si="6">IF(BQ7="",NA(),BQ7)</f>
        <v>38.18</v>
      </c>
      <c r="BR6" s="81">
        <f t="shared" si="6"/>
        <v>39.96</v>
      </c>
      <c r="BS6" s="81">
        <f t="shared" si="6"/>
        <v>24.51</v>
      </c>
      <c r="BT6" s="81">
        <f t="shared" si="6"/>
        <v>37.53</v>
      </c>
      <c r="BU6" s="81">
        <f t="shared" si="6"/>
        <v>37.47</v>
      </c>
      <c r="BV6" s="81">
        <f t="shared" si="6"/>
        <v>57.93</v>
      </c>
      <c r="BW6" s="81">
        <f t="shared" si="6"/>
        <v>57.03</v>
      </c>
      <c r="BX6" s="81">
        <f t="shared" si="6"/>
        <v>55.84</v>
      </c>
      <c r="BY6" s="81">
        <f t="shared" si="6"/>
        <v>57.08</v>
      </c>
      <c r="BZ6" s="81">
        <f t="shared" si="6"/>
        <v>55.85</v>
      </c>
      <c r="CA6" s="73" t="str">
        <f>IF(CA7="","",IF(CA7="-","【-】","【"&amp;SUBSTITUTE(TEXT(CA7,"#,##0.00"),"-","△")&amp;"】"))</f>
        <v>【60.61】</v>
      </c>
      <c r="CB6" s="81">
        <f t="shared" ref="CB6:CK6" si="7">IF(CB7="",NA(),CB7)</f>
        <v>475.91</v>
      </c>
      <c r="CC6" s="81">
        <f t="shared" si="7"/>
        <v>461.79</v>
      </c>
      <c r="CD6" s="81">
        <f t="shared" si="7"/>
        <v>759.73</v>
      </c>
      <c r="CE6" s="81">
        <f t="shared" si="7"/>
        <v>504.11</v>
      </c>
      <c r="CF6" s="81">
        <f t="shared" si="7"/>
        <v>503.6</v>
      </c>
      <c r="CG6" s="81">
        <f t="shared" si="7"/>
        <v>276.93</v>
      </c>
      <c r="CH6" s="81">
        <f t="shared" si="7"/>
        <v>283.73</v>
      </c>
      <c r="CI6" s="81">
        <f t="shared" si="7"/>
        <v>287.57</v>
      </c>
      <c r="CJ6" s="81">
        <f t="shared" si="7"/>
        <v>286.86</v>
      </c>
      <c r="CK6" s="81">
        <f t="shared" si="7"/>
        <v>287.91000000000003</v>
      </c>
      <c r="CL6" s="73" t="str">
        <f>IF(CL7="","",IF(CL7="-","【-】","【"&amp;SUBSTITUTE(TEXT(CL7,"#,##0.00"),"-","△")&amp;"】"))</f>
        <v>【270.94】</v>
      </c>
      <c r="CM6" s="81">
        <f t="shared" ref="CM6:CV6" si="8">IF(CM7="",NA(),CM7)</f>
        <v>28.57</v>
      </c>
      <c r="CN6" s="81">
        <f t="shared" si="8"/>
        <v>30.16</v>
      </c>
      <c r="CO6" s="81">
        <f t="shared" si="8"/>
        <v>28.57</v>
      </c>
      <c r="CP6" s="81">
        <f t="shared" si="8"/>
        <v>26.98</v>
      </c>
      <c r="CQ6" s="81">
        <f t="shared" si="8"/>
        <v>25.4</v>
      </c>
      <c r="CR6" s="81">
        <f t="shared" si="8"/>
        <v>59.08</v>
      </c>
      <c r="CS6" s="81">
        <f t="shared" si="8"/>
        <v>58.25</v>
      </c>
      <c r="CT6" s="81">
        <f t="shared" si="8"/>
        <v>61.55</v>
      </c>
      <c r="CU6" s="81">
        <f t="shared" si="8"/>
        <v>57.22</v>
      </c>
      <c r="CV6" s="81">
        <f t="shared" si="8"/>
        <v>54.93</v>
      </c>
      <c r="CW6" s="73" t="str">
        <f>IF(CW7="","",IF(CW7="-","【-】","【"&amp;SUBSTITUTE(TEXT(CW7,"#,##0.00"),"-","△")&amp;"】"))</f>
        <v>【57.80】</v>
      </c>
      <c r="CX6" s="81">
        <f t="shared" ref="CX6:DG6" si="9">IF(CX7="",NA(),CX7)</f>
        <v>82.57</v>
      </c>
      <c r="CY6" s="81">
        <f t="shared" si="9"/>
        <v>86.67</v>
      </c>
      <c r="CZ6" s="81">
        <f t="shared" si="9"/>
        <v>86.67</v>
      </c>
      <c r="DA6" s="81">
        <f t="shared" si="9"/>
        <v>85.42</v>
      </c>
      <c r="DB6" s="81">
        <f t="shared" si="9"/>
        <v>88.42</v>
      </c>
      <c r="DC6" s="81">
        <f t="shared" si="9"/>
        <v>77.12</v>
      </c>
      <c r="DD6" s="81">
        <f t="shared" si="9"/>
        <v>68.150000000000006</v>
      </c>
      <c r="DE6" s="81">
        <f t="shared" si="9"/>
        <v>67.489999999999995</v>
      </c>
      <c r="DF6" s="81">
        <f t="shared" si="9"/>
        <v>67.290000000000006</v>
      </c>
      <c r="DG6" s="81">
        <f t="shared" si="9"/>
        <v>65.569999999999993</v>
      </c>
      <c r="DH6" s="73" t="str">
        <f>IF(DH7="","",IF(DH7="-","【-】","【"&amp;SUBSTITUTE(TEXT(DH7,"#,##0.00"),"-","△")&amp;"】"))</f>
        <v>【78.90】</v>
      </c>
      <c r="DI6" s="73" t="e">
        <f t="shared" ref="DI6:DR6" si="10">IF(DI7="",NA(),DI7)</f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e">
        <f t="shared" si="10"/>
        <v>#N/A</v>
      </c>
      <c r="DS6" s="73" t="str">
        <f>IF(DS7="","",IF(DS7="-","【-】","【"&amp;SUBSTITUTE(TEXT(DS7,"#,##0.00"),"-","△")&amp;"】"))</f>
        <v/>
      </c>
      <c r="DT6" s="73" t="e">
        <f t="shared" ref="DT6:EC6" si="11">IF(DT7="",NA(),DT7)</f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e">
        <f t="shared" si="11"/>
        <v>#N/A</v>
      </c>
      <c r="ED6" s="73" t="str">
        <f>IF(ED7="","",IF(ED7="-","【-】","【"&amp;SUBSTITUTE(TEXT(ED7,"#,##0.00"),"-","△")&amp;"】"))</f>
        <v/>
      </c>
      <c r="EE6" s="81" t="str">
        <f t="shared" ref="EE6:EN6" si="12">IF(EE7="",NA(),EE7)</f>
        <v>-</v>
      </c>
      <c r="EF6" s="81" t="str">
        <f t="shared" si="12"/>
        <v>-</v>
      </c>
      <c r="EG6" s="81" t="str">
        <f t="shared" si="12"/>
        <v>-</v>
      </c>
      <c r="EH6" s="81" t="str">
        <f t="shared" si="12"/>
        <v>-</v>
      </c>
      <c r="EI6" s="81" t="str">
        <f t="shared" si="12"/>
        <v>-</v>
      </c>
      <c r="EJ6" s="81" t="str">
        <f t="shared" si="12"/>
        <v>-</v>
      </c>
      <c r="EK6" s="81" t="str">
        <f t="shared" si="12"/>
        <v>-</v>
      </c>
      <c r="EL6" s="81" t="str">
        <f t="shared" si="12"/>
        <v>-</v>
      </c>
      <c r="EM6" s="81" t="str">
        <f t="shared" si="12"/>
        <v>-</v>
      </c>
      <c r="EN6" s="81" t="str">
        <f t="shared" si="12"/>
        <v>-</v>
      </c>
      <c r="EO6" s="73" t="str">
        <f>IF(EO7="","",IF(EO7="-","【-】","【"&amp;SUBSTITUTE(TEXT(EO7,"#,##0.00"),"-","△")&amp;"】"))</f>
        <v>【-】</v>
      </c>
    </row>
    <row r="7" spans="1:145" s="59" customFormat="1">
      <c r="A7" s="60"/>
      <c r="B7" s="66">
        <v>2018</v>
      </c>
      <c r="C7" s="66">
        <v>74462</v>
      </c>
      <c r="D7" s="66">
        <v>47</v>
      </c>
      <c r="E7" s="66">
        <v>18</v>
      </c>
      <c r="F7" s="66">
        <v>0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99</v>
      </c>
      <c r="L7" s="66" t="s">
        <v>100</v>
      </c>
      <c r="M7" s="66" t="s">
        <v>101</v>
      </c>
      <c r="N7" s="74" t="s">
        <v>41</v>
      </c>
      <c r="O7" s="74" t="s">
        <v>102</v>
      </c>
      <c r="P7" s="74">
        <v>7.5</v>
      </c>
      <c r="Q7" s="74">
        <v>100</v>
      </c>
      <c r="R7" s="74">
        <v>3240</v>
      </c>
      <c r="S7" s="74">
        <v>1275</v>
      </c>
      <c r="T7" s="74">
        <v>209.46</v>
      </c>
      <c r="U7" s="74">
        <v>6.09</v>
      </c>
      <c r="V7" s="74">
        <v>95</v>
      </c>
      <c r="W7" s="74">
        <v>3.e-002</v>
      </c>
      <c r="X7" s="74">
        <v>3166.67</v>
      </c>
      <c r="Y7" s="74">
        <v>82.77</v>
      </c>
      <c r="Z7" s="74">
        <v>84.87</v>
      </c>
      <c r="AA7" s="74">
        <v>88.92</v>
      </c>
      <c r="AB7" s="74">
        <v>87.52</v>
      </c>
      <c r="AC7" s="74">
        <v>104.38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1343.79</v>
      </c>
      <c r="BG7" s="74">
        <v>1118.78</v>
      </c>
      <c r="BH7" s="74">
        <v>519.17999999999995</v>
      </c>
      <c r="BI7" s="74">
        <v>0</v>
      </c>
      <c r="BJ7" s="74">
        <v>0</v>
      </c>
      <c r="BK7" s="74">
        <v>416.91</v>
      </c>
      <c r="BL7" s="74">
        <v>392.19</v>
      </c>
      <c r="BM7" s="74">
        <v>413.5</v>
      </c>
      <c r="BN7" s="74">
        <v>407.42</v>
      </c>
      <c r="BO7" s="74">
        <v>386.46</v>
      </c>
      <c r="BP7" s="74">
        <v>325.02</v>
      </c>
      <c r="BQ7" s="74">
        <v>38.18</v>
      </c>
      <c r="BR7" s="74">
        <v>39.96</v>
      </c>
      <c r="BS7" s="74">
        <v>24.51</v>
      </c>
      <c r="BT7" s="74">
        <v>37.53</v>
      </c>
      <c r="BU7" s="74">
        <v>37.47</v>
      </c>
      <c r="BV7" s="74">
        <v>57.93</v>
      </c>
      <c r="BW7" s="74">
        <v>57.03</v>
      </c>
      <c r="BX7" s="74">
        <v>55.84</v>
      </c>
      <c r="BY7" s="74">
        <v>57.08</v>
      </c>
      <c r="BZ7" s="74">
        <v>55.85</v>
      </c>
      <c r="CA7" s="74">
        <v>60.61</v>
      </c>
      <c r="CB7" s="74">
        <v>475.91</v>
      </c>
      <c r="CC7" s="74">
        <v>461.79</v>
      </c>
      <c r="CD7" s="74">
        <v>759.73</v>
      </c>
      <c r="CE7" s="74">
        <v>504.11</v>
      </c>
      <c r="CF7" s="74">
        <v>503.6</v>
      </c>
      <c r="CG7" s="74">
        <v>276.93</v>
      </c>
      <c r="CH7" s="74">
        <v>283.73</v>
      </c>
      <c r="CI7" s="74">
        <v>287.57</v>
      </c>
      <c r="CJ7" s="74">
        <v>286.86</v>
      </c>
      <c r="CK7" s="74">
        <v>287.91000000000003</v>
      </c>
      <c r="CL7" s="74">
        <v>270.94</v>
      </c>
      <c r="CM7" s="74">
        <v>28.57</v>
      </c>
      <c r="CN7" s="74">
        <v>30.16</v>
      </c>
      <c r="CO7" s="74">
        <v>28.57</v>
      </c>
      <c r="CP7" s="74">
        <v>26.98</v>
      </c>
      <c r="CQ7" s="74">
        <v>25.4</v>
      </c>
      <c r="CR7" s="74">
        <v>59.08</v>
      </c>
      <c r="CS7" s="74">
        <v>58.25</v>
      </c>
      <c r="CT7" s="74">
        <v>61.55</v>
      </c>
      <c r="CU7" s="74">
        <v>57.22</v>
      </c>
      <c r="CV7" s="74">
        <v>54.93</v>
      </c>
      <c r="CW7" s="74">
        <v>57.8</v>
      </c>
      <c r="CX7" s="74">
        <v>82.57</v>
      </c>
      <c r="CY7" s="74">
        <v>86.67</v>
      </c>
      <c r="CZ7" s="74">
        <v>86.67</v>
      </c>
      <c r="DA7" s="74">
        <v>85.42</v>
      </c>
      <c r="DB7" s="74">
        <v>88.42</v>
      </c>
      <c r="DC7" s="74">
        <v>77.12</v>
      </c>
      <c r="DD7" s="74">
        <v>68.150000000000006</v>
      </c>
      <c r="DE7" s="74">
        <v>67.489999999999995</v>
      </c>
      <c r="DF7" s="74">
        <v>67.290000000000006</v>
      </c>
      <c r="DG7" s="74">
        <v>65.569999999999993</v>
      </c>
      <c r="DH7" s="74">
        <v>78.900000000000006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 t="s">
        <v>41</v>
      </c>
      <c r="EF7" s="74" t="s">
        <v>41</v>
      </c>
      <c r="EG7" s="74" t="s">
        <v>41</v>
      </c>
      <c r="EH7" s="74" t="s">
        <v>41</v>
      </c>
      <c r="EI7" s="74" t="s">
        <v>41</v>
      </c>
      <c r="EJ7" s="74" t="s">
        <v>41</v>
      </c>
      <c r="EK7" s="74" t="s">
        <v>41</v>
      </c>
      <c r="EL7" s="74" t="s">
        <v>41</v>
      </c>
      <c r="EM7" s="74" t="s">
        <v>41</v>
      </c>
      <c r="EN7" s="74" t="s">
        <v>41</v>
      </c>
      <c r="EO7" s="74" t="s">
        <v>41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34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2020-01-29T07:40:12Z</vt:filetime>
  </property>
</Properties>
</file>