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0333\Desktop\"/>
    </mc:Choice>
  </mc:AlternateContent>
  <workbookProtection workbookAlgorithmName="SHA-512" workbookHashValue="0yveltJYxcZKiU+boBY68fhGo5MsTfpGtAsO3TNvUsqr0/blgLK+/OAzIfX0WgzCTEh1PfY61G46G8neotFGzw==" workbookSaltValue="sfAsrwkwPurm2ajyiPYwUQ==" workbookSpinCount="100000" lockStructure="1"/>
  <bookViews>
    <workbookView xWindow="0" yWindow="0" windowWidth="23040" windowHeight="859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<sst xmlns="http://schemas.openxmlformats.org/spreadsheetml/2006/main" count="228" uniqueCount="114">
  <si>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</si>
  <si>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</si>
  <si>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</si>
  <si>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</si>
  <si>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</si>
  <si>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</si>
  <si>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</si>
  <si>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</si>
  <si>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</si>
  <si>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</si>
  <si>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</si>
  <si>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</si>
  <si>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</si>
  <si>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</si>
  <si>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</si>
  <si>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</si>
  <si>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</si>
  <si>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</si>
  <si>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</si>
  <si>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</si>
  <si>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</si>
  <si>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</si>
  <si>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</si>
  <si>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</si>
  <si>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</si>
  <si>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</si>
  <si>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</si>
  <si>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</si>
  <si>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</si>
  <si>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</si>
  <si>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</si>
  <si>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</si>
  <si>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</si>
  <si>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</si>
  <si>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</si>
  <si>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</si>
  <si>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</si>
  <si>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</si>
  <si>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</si>
  <si>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</si>
  <si>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</si>
  <si>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</si>
  <si>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</si>
  <si>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</si>
  <si>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</si>
  <si>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</si>
  <si>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</si>
  <si>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</si>
  <si>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</si>
  <si>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</si>
  <si>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</si>
  <si>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</si>
  <si>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</si>
  <si>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</si>
  <si>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</si>
  <si>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</si>
  <si>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</si>
  <si>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</si>
  <si>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</si>
  <si>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</si>
  <si>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</si>
  <si>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</si>
  <si>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</si>
  <si>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</si>
  <si>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</si>
  <si>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</si>
  <si>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</si>
  <si>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</si>
  <si>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</si>
  <si>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</si>
  <si>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</si>
  <si>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</si>
  <si>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</si>
  <si>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</si>
  <si>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</si>
  <si>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</si>
  <si>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</si>
  <si>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</si>
  <si>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</si>
  <si>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</si>
  <si>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</si>
  <si>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</si>
  <si>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</si>
  <si>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</si>
  <si>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</si>
  <si>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</si>
  <si>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</si>
  <si>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</si>
  <si>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</si>
  <si>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</si>
  <si>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</si>
  <si>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</si>
  <si>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</si>
  <si>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</si>
  <si>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</si>
  <si>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</si>
  <si>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</si>
  <si>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</si>
  <si>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</si>
  <si>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</si>
  <si>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</si>
  <si>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</si>
  <si>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</si>
  <si>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</si>
  <si>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</si>
  <si>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</si>
  <si>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</si>
  <si>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</si>
  <si>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</si>
  <si>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</si>
  <si>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</si>
  <si>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</si>
  <si>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実情にあった施設整備、維持管理経費削減に向けた検証等が必要である。</t>
    <phoneticPr fontId="4"/>
  </si>
  <si>
    <t xml:space="preserve">収益的収支比率
料金収入、一般会計繰入金等で維持管理経費や支払利息等の費用を賄えていない。費用削減等について分析する必要がある。
企業債残高対事業規模比率
事業規模縮小による企業債発行額及び企業債残高の減少、接続件数の増加による営業収益の増加により当該比率については減少している。
経費回収率
類似団体と比較し回収率は低い値となっている。接続率の向上及び費用削減等について分析する必要がある。
汚水処理原価
類似団体と比較し値が高く、投資の効率化や維持管理費の削減、接続率の向上による有収水量の増加等の取組が必要である。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rPh sb="161" eb="162">
      <t>ヒク</t>
    </rPh>
    <rPh sb="163" eb="16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</si>
</sst>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95-4513-8C48-EAA336B9527B}"/>
            </c:ext>
          </c:extLst>
        </c:ser>
        <c:dLbls>
          <c:showLegendKey val="0"/>
          <c:showVal val="0"/>
          <c:showCatName val="0"/>
          <c:showSerName val="0"/>
          <c:showPercent val="0"/>
          <c:showBubbleSize val="0"/>
        </c:dLbls>
        <c:gapWidth val="150"/>
        <c:axId val="444879744"/>
        <c:axId val="44488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0.13</c:v>
                </c:pt>
              </c:numCache>
            </c:numRef>
          </c:val>
          <c:smooth val="0"/>
          <c:extLst xmlns:c16r2="http://schemas.microsoft.com/office/drawing/2015/06/chart">
            <c:ext xmlns:c16="http://schemas.microsoft.com/office/drawing/2014/chart" uri="{C3380CC4-5D6E-409C-BE32-E72D297353CC}">
              <c16:uniqueId val="{00000001-9195-4513-8C48-EAA336B9527B}"/>
            </c:ext>
          </c:extLst>
        </c:ser>
        <c:dLbls>
          <c:showLegendKey val="0"/>
          <c:showVal val="0"/>
          <c:showCatName val="0"/>
          <c:showSerName val="0"/>
          <c:showPercent val="0"/>
          <c:showBubbleSize val="0"/>
        </c:dLbls>
        <c:marker val="1"/>
        <c:smooth val="0"/>
        <c:axId val="444879744"/>
        <c:axId val="444880136"/>
      </c:lineChart>
      <c:dateAx>
        <c:axId val="444879744"/>
        <c:scaling>
          <c:orientation val="minMax"/>
        </c:scaling>
        <c:delete val="1"/>
        <c:axPos val="b"/>
        <c:numFmt formatCode="ge" sourceLinked="1"/>
        <c:majorTickMark val="none"/>
        <c:minorTickMark val="none"/>
        <c:tickLblPos val="none"/>
        <c:crossAx val="444880136"/>
        <c:crosses val="autoZero"/>
        <c:auto val="1"/>
        <c:lblOffset val="100"/>
        <c:baseTimeUnit val="years"/>
      </c:dateAx>
      <c:valAx>
        <c:axId val="4448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24.36</c:v>
                </c:pt>
                <c:pt idx="1">
                  <c:v>25.05</c:v>
                </c:pt>
                <c:pt idx="2">
                  <c:v>26.06</c:v>
                </c:pt>
                <c:pt idx="3">
                  <c:v>28.42</c:v>
                </c:pt>
                <c:pt idx="4">
                  <c:v>28.29</c:v>
                </c:pt>
              </c:numCache>
            </c:numRef>
          </c:val>
          <c:extLst xmlns:c16r2="http://schemas.microsoft.com/office/drawing/2015/06/chart">
            <c:ext xmlns:c16="http://schemas.microsoft.com/office/drawing/2014/chart" uri="{C3380CC4-5D6E-409C-BE32-E72D297353CC}">
              <c16:uniqueId val="{00000000-81F7-45CD-B328-AF4D4AE22BDB}"/>
            </c:ext>
          </c:extLst>
        </c:ser>
        <c:dLbls>
          <c:showLegendKey val="0"/>
          <c:showVal val="0"/>
          <c:showCatName val="0"/>
          <c:showSerName val="0"/>
          <c:showPercent val="0"/>
          <c:showBubbleSize val="0"/>
        </c:dLbls>
        <c:gapWidth val="150"/>
        <c:axId val="534407816"/>
        <c:axId val="53440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52.58</c:v>
                </c:pt>
              </c:numCache>
            </c:numRef>
          </c:val>
          <c:smooth val="0"/>
          <c:extLst xmlns:c16r2="http://schemas.microsoft.com/office/drawing/2015/06/chart">
            <c:ext xmlns:c16="http://schemas.microsoft.com/office/drawing/2014/chart" uri="{C3380CC4-5D6E-409C-BE32-E72D297353CC}">
              <c16:uniqueId val="{00000001-81F7-45CD-B328-AF4D4AE22BDB}"/>
            </c:ext>
          </c:extLst>
        </c:ser>
        <c:dLbls>
          <c:showLegendKey val="0"/>
          <c:showVal val="0"/>
          <c:showCatName val="0"/>
          <c:showSerName val="0"/>
          <c:showPercent val="0"/>
          <c:showBubbleSize val="0"/>
        </c:dLbls>
        <c:marker val="1"/>
        <c:smooth val="0"/>
        <c:axId val="534407816"/>
        <c:axId val="534403896"/>
      </c:lineChart>
      <c:dateAx>
        <c:axId val="534407816"/>
        <c:scaling>
          <c:orientation val="minMax"/>
        </c:scaling>
        <c:delete val="1"/>
        <c:axPos val="b"/>
        <c:numFmt formatCode="ge" sourceLinked="1"/>
        <c:majorTickMark val="none"/>
        <c:minorTickMark val="none"/>
        <c:tickLblPos val="none"/>
        <c:crossAx val="534403896"/>
        <c:crosses val="autoZero"/>
        <c:auto val="1"/>
        <c:lblOffset val="100"/>
        <c:baseTimeUnit val="years"/>
      </c:dateAx>
      <c:valAx>
        <c:axId val="53440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0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38.380000000000003</c:v>
                </c:pt>
                <c:pt idx="1">
                  <c:v>38.380000000000003</c:v>
                </c:pt>
                <c:pt idx="2">
                  <c:v>39.97</c:v>
                </c:pt>
                <c:pt idx="3">
                  <c:v>41.93</c:v>
                </c:pt>
                <c:pt idx="4">
                  <c:v>44.13</c:v>
                </c:pt>
              </c:numCache>
            </c:numRef>
          </c:val>
          <c:extLst xmlns:c16r2="http://schemas.microsoft.com/office/drawing/2015/06/chart">
            <c:ext xmlns:c16="http://schemas.microsoft.com/office/drawing/2014/chart" uri="{C3380CC4-5D6E-409C-BE32-E72D297353CC}">
              <c16:uniqueId val="{00000000-7D41-4DE8-8328-A555D329DF5A}"/>
            </c:ext>
          </c:extLst>
        </c:ser>
        <c:dLbls>
          <c:showLegendKey val="0"/>
          <c:showVal val="0"/>
          <c:showCatName val="0"/>
          <c:showSerName val="0"/>
          <c:showPercent val="0"/>
          <c:showBubbleSize val="0"/>
        </c:dLbls>
        <c:gapWidth val="150"/>
        <c:axId val="534401936"/>
        <c:axId val="5344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83.02</c:v>
                </c:pt>
              </c:numCache>
            </c:numRef>
          </c:val>
          <c:smooth val="0"/>
          <c:extLst xmlns:c16r2="http://schemas.microsoft.com/office/drawing/2015/06/chart">
            <c:ext xmlns:c16="http://schemas.microsoft.com/office/drawing/2014/chart" uri="{C3380CC4-5D6E-409C-BE32-E72D297353CC}">
              <c16:uniqueId val="{00000001-7D41-4DE8-8328-A555D329DF5A}"/>
            </c:ext>
          </c:extLst>
        </c:ser>
        <c:dLbls>
          <c:showLegendKey val="0"/>
          <c:showVal val="0"/>
          <c:showCatName val="0"/>
          <c:showSerName val="0"/>
          <c:showPercent val="0"/>
          <c:showBubbleSize val="0"/>
        </c:dLbls>
        <c:marker val="1"/>
        <c:smooth val="0"/>
        <c:axId val="534401936"/>
        <c:axId val="534405856"/>
      </c:lineChart>
      <c:dateAx>
        <c:axId val="534401936"/>
        <c:scaling>
          <c:orientation val="minMax"/>
        </c:scaling>
        <c:delete val="1"/>
        <c:axPos val="b"/>
        <c:numFmt formatCode="ge" sourceLinked="1"/>
        <c:majorTickMark val="none"/>
        <c:minorTickMark val="none"/>
        <c:tickLblPos val="none"/>
        <c:crossAx val="534405856"/>
        <c:crosses val="autoZero"/>
        <c:auto val="1"/>
        <c:lblOffset val="100"/>
        <c:baseTimeUnit val="years"/>
      </c:dateAx>
      <c:valAx>
        <c:axId val="5344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0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71.19</c:v>
                </c:pt>
                <c:pt idx="1">
                  <c:v>76</c:v>
                </c:pt>
                <c:pt idx="2">
                  <c:v>82.52</c:v>
                </c:pt>
                <c:pt idx="3">
                  <c:v>82.47</c:v>
                </c:pt>
                <c:pt idx="4">
                  <c:v>84.23</c:v>
                </c:pt>
              </c:numCache>
            </c:numRef>
          </c:val>
          <c:extLst xmlns:c16r2="http://schemas.microsoft.com/office/drawing/2015/06/chart">
            <c:ext xmlns:c16="http://schemas.microsoft.com/office/drawing/2014/chart" uri="{C3380CC4-5D6E-409C-BE32-E72D297353CC}">
              <c16:uniqueId val="{00000000-7A10-4B70-AEE0-A47078521772}"/>
            </c:ext>
          </c:extLst>
        </c:ser>
        <c:dLbls>
          <c:showLegendKey val="0"/>
          <c:showVal val="0"/>
          <c:showCatName val="0"/>
          <c:showSerName val="0"/>
          <c:showPercent val="0"/>
          <c:showBubbleSize val="0"/>
        </c:dLbls>
        <c:gapWidth val="150"/>
        <c:axId val="447060808"/>
        <c:axId val="44705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10-4B70-AEE0-A47078521772}"/>
            </c:ext>
          </c:extLst>
        </c:ser>
        <c:dLbls>
          <c:showLegendKey val="0"/>
          <c:showVal val="0"/>
          <c:showCatName val="0"/>
          <c:showSerName val="0"/>
          <c:showPercent val="0"/>
          <c:showBubbleSize val="0"/>
        </c:dLbls>
        <c:marker val="1"/>
        <c:smooth val="0"/>
        <c:axId val="447060808"/>
        <c:axId val="447058456"/>
      </c:lineChart>
      <c:dateAx>
        <c:axId val="447060808"/>
        <c:scaling>
          <c:orientation val="minMax"/>
        </c:scaling>
        <c:delete val="1"/>
        <c:axPos val="b"/>
        <c:numFmt formatCode="ge" sourceLinked="1"/>
        <c:majorTickMark val="none"/>
        <c:minorTickMark val="none"/>
        <c:tickLblPos val="none"/>
        <c:crossAx val="447058456"/>
        <c:crosses val="autoZero"/>
        <c:auto val="1"/>
        <c:lblOffset val="100"/>
        <c:baseTimeUnit val="years"/>
      </c:dateAx>
      <c:valAx>
        <c:axId val="4470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6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4F-4433-9CF6-0E7FA1DACBEB}"/>
            </c:ext>
          </c:extLst>
        </c:ser>
        <c:dLbls>
          <c:showLegendKey val="0"/>
          <c:showVal val="0"/>
          <c:showCatName val="0"/>
          <c:showSerName val="0"/>
          <c:showPercent val="0"/>
          <c:showBubbleSize val="0"/>
        </c:dLbls>
        <c:gapWidth val="150"/>
        <c:axId val="447059632"/>
        <c:axId val="44705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4F-4433-9CF6-0E7FA1DACBEB}"/>
            </c:ext>
          </c:extLst>
        </c:ser>
        <c:dLbls>
          <c:showLegendKey val="0"/>
          <c:showVal val="0"/>
          <c:showCatName val="0"/>
          <c:showSerName val="0"/>
          <c:showPercent val="0"/>
          <c:showBubbleSize val="0"/>
        </c:dLbls>
        <c:marker val="1"/>
        <c:smooth val="0"/>
        <c:axId val="447059632"/>
        <c:axId val="447055320"/>
      </c:lineChart>
      <c:dateAx>
        <c:axId val="447059632"/>
        <c:scaling>
          <c:orientation val="minMax"/>
        </c:scaling>
        <c:delete val="1"/>
        <c:axPos val="b"/>
        <c:numFmt formatCode="ge" sourceLinked="1"/>
        <c:majorTickMark val="none"/>
        <c:minorTickMark val="none"/>
        <c:tickLblPos val="none"/>
        <c:crossAx val="447055320"/>
        <c:crosses val="autoZero"/>
        <c:auto val="1"/>
        <c:lblOffset val="100"/>
        <c:baseTimeUnit val="years"/>
      </c:dateAx>
      <c:valAx>
        <c:axId val="44705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5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A7-4D45-9F30-CC02649816AF}"/>
            </c:ext>
          </c:extLst>
        </c:ser>
        <c:dLbls>
          <c:showLegendKey val="0"/>
          <c:showVal val="0"/>
          <c:showCatName val="0"/>
          <c:showSerName val="0"/>
          <c:showPercent val="0"/>
          <c:showBubbleSize val="0"/>
        </c:dLbls>
        <c:gapWidth val="150"/>
        <c:axId val="447055712"/>
        <c:axId val="44705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A7-4D45-9F30-CC02649816AF}"/>
            </c:ext>
          </c:extLst>
        </c:ser>
        <c:dLbls>
          <c:showLegendKey val="0"/>
          <c:showVal val="0"/>
          <c:showCatName val="0"/>
          <c:showSerName val="0"/>
          <c:showPercent val="0"/>
          <c:showBubbleSize val="0"/>
        </c:dLbls>
        <c:marker val="1"/>
        <c:smooth val="0"/>
        <c:axId val="447055712"/>
        <c:axId val="447059240"/>
      </c:lineChart>
      <c:dateAx>
        <c:axId val="447055712"/>
        <c:scaling>
          <c:orientation val="minMax"/>
        </c:scaling>
        <c:delete val="1"/>
        <c:axPos val="b"/>
        <c:numFmt formatCode="ge" sourceLinked="1"/>
        <c:majorTickMark val="none"/>
        <c:minorTickMark val="none"/>
        <c:tickLblPos val="none"/>
        <c:crossAx val="447059240"/>
        <c:crosses val="autoZero"/>
        <c:auto val="1"/>
        <c:lblOffset val="100"/>
        <c:baseTimeUnit val="years"/>
      </c:dateAx>
      <c:valAx>
        <c:axId val="44705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C8-4D9C-963E-0A851AB91E73}"/>
            </c:ext>
          </c:extLst>
        </c:ser>
        <c:dLbls>
          <c:showLegendKey val="0"/>
          <c:showVal val="0"/>
          <c:showCatName val="0"/>
          <c:showSerName val="0"/>
          <c:showPercent val="0"/>
          <c:showBubbleSize val="0"/>
        </c:dLbls>
        <c:gapWidth val="150"/>
        <c:axId val="447060024"/>
        <c:axId val="44706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C8-4D9C-963E-0A851AB91E73}"/>
            </c:ext>
          </c:extLst>
        </c:ser>
        <c:dLbls>
          <c:showLegendKey val="0"/>
          <c:showVal val="0"/>
          <c:showCatName val="0"/>
          <c:showSerName val="0"/>
          <c:showPercent val="0"/>
          <c:showBubbleSize val="0"/>
        </c:dLbls>
        <c:marker val="1"/>
        <c:smooth val="0"/>
        <c:axId val="447060024"/>
        <c:axId val="447061592"/>
      </c:lineChart>
      <c:dateAx>
        <c:axId val="447060024"/>
        <c:scaling>
          <c:orientation val="minMax"/>
        </c:scaling>
        <c:delete val="1"/>
        <c:axPos val="b"/>
        <c:numFmt formatCode="ge" sourceLinked="1"/>
        <c:majorTickMark val="none"/>
        <c:minorTickMark val="none"/>
        <c:tickLblPos val="none"/>
        <c:crossAx val="447061592"/>
        <c:crosses val="autoZero"/>
        <c:auto val="1"/>
        <c:lblOffset val="100"/>
        <c:baseTimeUnit val="years"/>
      </c:dateAx>
      <c:valAx>
        <c:axId val="44706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6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C7-4539-9F7B-931705BE13D7}"/>
            </c:ext>
          </c:extLst>
        </c:ser>
        <c:dLbls>
          <c:showLegendKey val="0"/>
          <c:showVal val="0"/>
          <c:showCatName val="0"/>
          <c:showSerName val="0"/>
          <c:showPercent val="0"/>
          <c:showBubbleSize val="0"/>
        </c:dLbls>
        <c:gapWidth val="150"/>
        <c:axId val="447054928"/>
        <c:axId val="4470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C7-4539-9F7B-931705BE13D7}"/>
            </c:ext>
          </c:extLst>
        </c:ser>
        <c:dLbls>
          <c:showLegendKey val="0"/>
          <c:showVal val="0"/>
          <c:showCatName val="0"/>
          <c:showSerName val="0"/>
          <c:showPercent val="0"/>
          <c:showBubbleSize val="0"/>
        </c:dLbls>
        <c:marker val="1"/>
        <c:smooth val="0"/>
        <c:axId val="447054928"/>
        <c:axId val="447057280"/>
      </c:lineChart>
      <c:dateAx>
        <c:axId val="447054928"/>
        <c:scaling>
          <c:orientation val="minMax"/>
        </c:scaling>
        <c:delete val="1"/>
        <c:axPos val="b"/>
        <c:numFmt formatCode="ge" sourceLinked="1"/>
        <c:majorTickMark val="none"/>
        <c:minorTickMark val="none"/>
        <c:tickLblPos val="none"/>
        <c:crossAx val="447057280"/>
        <c:crosses val="autoZero"/>
        <c:auto val="1"/>
        <c:lblOffset val="100"/>
        <c:baseTimeUnit val="years"/>
      </c:dateAx>
      <c:valAx>
        <c:axId val="4470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5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172.59</c:v>
                </c:pt>
                <c:pt idx="1">
                  <c:v>94.6</c:v>
                </c:pt>
                <c:pt idx="2">
                  <c:v>3429.78</c:v>
                </c:pt>
                <c:pt idx="3">
                  <c:v>3027.46</c:v>
                </c:pt>
                <c:pt idx="4">
                  <c:v>2834.16</c:v>
                </c:pt>
              </c:numCache>
            </c:numRef>
          </c:val>
          <c:extLst xmlns:c16r2="http://schemas.microsoft.com/office/drawing/2015/06/chart">
            <c:ext xmlns:c16="http://schemas.microsoft.com/office/drawing/2014/chart" uri="{C3380CC4-5D6E-409C-BE32-E72D297353CC}">
              <c16:uniqueId val="{00000000-738C-4853-89E2-A0D92E72B234}"/>
            </c:ext>
          </c:extLst>
        </c:ser>
        <c:dLbls>
          <c:showLegendKey val="0"/>
          <c:showVal val="0"/>
          <c:showCatName val="0"/>
          <c:showSerName val="0"/>
          <c:showPercent val="0"/>
          <c:showBubbleSize val="0"/>
        </c:dLbls>
        <c:gapWidth val="150"/>
        <c:axId val="534403112"/>
        <c:axId val="53440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958.81</c:v>
                </c:pt>
              </c:numCache>
            </c:numRef>
          </c:val>
          <c:smooth val="0"/>
          <c:extLst xmlns:c16r2="http://schemas.microsoft.com/office/drawing/2015/06/chart">
            <c:ext xmlns:c16="http://schemas.microsoft.com/office/drawing/2014/chart" uri="{C3380CC4-5D6E-409C-BE32-E72D297353CC}">
              <c16:uniqueId val="{00000001-738C-4853-89E2-A0D92E72B234}"/>
            </c:ext>
          </c:extLst>
        </c:ser>
        <c:dLbls>
          <c:showLegendKey val="0"/>
          <c:showVal val="0"/>
          <c:showCatName val="0"/>
          <c:showSerName val="0"/>
          <c:showPercent val="0"/>
          <c:showBubbleSize val="0"/>
        </c:dLbls>
        <c:marker val="1"/>
        <c:smooth val="0"/>
        <c:axId val="534403112"/>
        <c:axId val="534406640"/>
      </c:lineChart>
      <c:dateAx>
        <c:axId val="534403112"/>
        <c:scaling>
          <c:orientation val="minMax"/>
        </c:scaling>
        <c:delete val="1"/>
        <c:axPos val="b"/>
        <c:numFmt formatCode="ge" sourceLinked="1"/>
        <c:majorTickMark val="none"/>
        <c:minorTickMark val="none"/>
        <c:tickLblPos val="none"/>
        <c:crossAx val="534406640"/>
        <c:crosses val="autoZero"/>
        <c:auto val="1"/>
        <c:lblOffset val="100"/>
        <c:baseTimeUnit val="years"/>
      </c:dateAx>
      <c:valAx>
        <c:axId val="5344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86.33</c:v>
                </c:pt>
                <c:pt idx="1">
                  <c:v>59.37</c:v>
                </c:pt>
                <c:pt idx="2">
                  <c:v>62.18</c:v>
                </c:pt>
                <c:pt idx="3">
                  <c:v>65.89</c:v>
                </c:pt>
                <c:pt idx="4">
                  <c:v>61.97</c:v>
                </c:pt>
              </c:numCache>
            </c:numRef>
          </c:val>
          <c:extLst xmlns:c16r2="http://schemas.microsoft.com/office/drawing/2015/06/chart">
            <c:ext xmlns:c16="http://schemas.microsoft.com/office/drawing/2014/chart" uri="{C3380CC4-5D6E-409C-BE32-E72D297353CC}">
              <c16:uniqueId val="{00000000-1AE3-4882-A1C9-EB947ACE559A}"/>
            </c:ext>
          </c:extLst>
        </c:ser>
        <c:dLbls>
          <c:showLegendKey val="0"/>
          <c:showVal val="0"/>
          <c:showCatName val="0"/>
          <c:showSerName val="0"/>
          <c:showPercent val="0"/>
          <c:showBubbleSize val="0"/>
        </c:dLbls>
        <c:gapWidth val="150"/>
        <c:axId val="534407032"/>
        <c:axId val="53440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82.88</c:v>
                </c:pt>
              </c:numCache>
            </c:numRef>
          </c:val>
          <c:smooth val="0"/>
          <c:extLst xmlns:c16r2="http://schemas.microsoft.com/office/drawing/2015/06/chart">
            <c:ext xmlns:c16="http://schemas.microsoft.com/office/drawing/2014/chart" uri="{C3380CC4-5D6E-409C-BE32-E72D297353CC}">
              <c16:uniqueId val="{00000001-1AE3-4882-A1C9-EB947ACE559A}"/>
            </c:ext>
          </c:extLst>
        </c:ser>
        <c:dLbls>
          <c:showLegendKey val="0"/>
          <c:showVal val="0"/>
          <c:showCatName val="0"/>
          <c:showSerName val="0"/>
          <c:showPercent val="0"/>
          <c:showBubbleSize val="0"/>
        </c:dLbls>
        <c:marker val="1"/>
        <c:smooth val="0"/>
        <c:axId val="534407032"/>
        <c:axId val="534405072"/>
      </c:lineChart>
      <c:dateAx>
        <c:axId val="534407032"/>
        <c:scaling>
          <c:orientation val="minMax"/>
        </c:scaling>
        <c:delete val="1"/>
        <c:axPos val="b"/>
        <c:numFmt formatCode="ge" sourceLinked="1"/>
        <c:majorTickMark val="none"/>
        <c:minorTickMark val="none"/>
        <c:tickLblPos val="none"/>
        <c:crossAx val="534405072"/>
        <c:crosses val="autoZero"/>
        <c:auto val="1"/>
        <c:lblOffset val="100"/>
        <c:baseTimeUnit val="years"/>
      </c:dateAx>
      <c:valAx>
        <c:axId val="5344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0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265.97000000000003</c:v>
                </c:pt>
                <c:pt idx="1">
                  <c:v>400.05</c:v>
                </c:pt>
                <c:pt idx="2">
                  <c:v>388.23</c:v>
                </c:pt>
                <c:pt idx="3">
                  <c:v>331.5</c:v>
                </c:pt>
                <c:pt idx="4">
                  <c:v>369.64</c:v>
                </c:pt>
              </c:numCache>
            </c:numRef>
          </c:val>
          <c:extLst xmlns:c16r2="http://schemas.microsoft.com/office/drawing/2015/06/chart">
            <c:ext xmlns:c16="http://schemas.microsoft.com/office/drawing/2014/chart" uri="{C3380CC4-5D6E-409C-BE32-E72D297353CC}">
              <c16:uniqueId val="{00000000-1951-4363-A6CF-61258885C133}"/>
            </c:ext>
          </c:extLst>
        </c:ser>
        <c:dLbls>
          <c:showLegendKey val="0"/>
          <c:showVal val="0"/>
          <c:showCatName val="0"/>
          <c:showSerName val="0"/>
          <c:showPercent val="0"/>
          <c:showBubbleSize val="0"/>
        </c:dLbls>
        <c:gapWidth val="150"/>
        <c:axId val="534406248"/>
        <c:axId val="53440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190.99</c:v>
                </c:pt>
              </c:numCache>
            </c:numRef>
          </c:val>
          <c:smooth val="0"/>
          <c:extLst xmlns:c16r2="http://schemas.microsoft.com/office/drawing/2015/06/chart">
            <c:ext xmlns:c16="http://schemas.microsoft.com/office/drawing/2014/chart" uri="{C3380CC4-5D6E-409C-BE32-E72D297353CC}">
              <c16:uniqueId val="{00000001-1951-4363-A6CF-61258885C133}"/>
            </c:ext>
          </c:extLst>
        </c:ser>
        <c:dLbls>
          <c:showLegendKey val="0"/>
          <c:showVal val="0"/>
          <c:showCatName val="0"/>
          <c:showSerName val="0"/>
          <c:showPercent val="0"/>
          <c:showBubbleSize val="0"/>
        </c:dLbls>
        <c:marker val="1"/>
        <c:smooth val="0"/>
        <c:axId val="534406248"/>
        <c:axId val="534408208"/>
      </c:lineChart>
      <c:dateAx>
        <c:axId val="534406248"/>
        <c:scaling>
          <c:orientation val="minMax"/>
        </c:scaling>
        <c:delete val="1"/>
        <c:axPos val="b"/>
        <c:numFmt formatCode="ge" sourceLinked="1"/>
        <c:majorTickMark val="none"/>
        <c:minorTickMark val="none"/>
        <c:tickLblPos val="none"/>
        <c:crossAx val="534408208"/>
        <c:crosses val="autoZero"/>
        <c:auto val="1"/>
        <c:lblOffset val="100"/>
        <c:baseTimeUnit val="years"/>
      </c:dateAx>
      <c:valAx>
        <c:axId val="53440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0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会津美里町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20495</v>
      </c>
      <c r="AM8" s="50"/>
      <c r="AN8" s="50"/>
      <c r="AO8" s="50"/>
      <c r="AP8" s="50"/>
      <c r="AQ8" s="50"/>
      <c r="AR8" s="50"/>
      <c r="AS8" s="50"/>
      <c r="AT8" s="45">
        <f>データ!T6</f>
        <v>276.33</v>
      </c>
      <c r="AU8" s="45"/>
      <c r="AV8" s="45"/>
      <c r="AW8" s="45"/>
      <c r="AX8" s="45"/>
      <c r="AY8" s="45"/>
      <c r="AZ8" s="45"/>
      <c r="BA8" s="45"/>
      <c r="BB8" s="45">
        <f>データ!U6</f>
        <v>74.17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42.57</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8667</v>
      </c>
      <c r="AM10" s="50"/>
      <c r="AN10" s="50"/>
      <c r="AO10" s="50"/>
      <c r="AP10" s="50"/>
      <c r="AQ10" s="50"/>
      <c r="AR10" s="50"/>
      <c r="AS10" s="50"/>
      <c r="AT10" s="45">
        <f>データ!W6</f>
        <v>3.3</v>
      </c>
      <c r="AU10" s="45"/>
      <c r="AV10" s="45"/>
      <c r="AW10" s="45"/>
      <c r="AX10" s="45"/>
      <c r="AY10" s="45"/>
      <c r="AZ10" s="45"/>
      <c r="BA10" s="45"/>
      <c r="BB10" s="45">
        <f>データ!X6</f>
        <v>2626.36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lFrba7Hhad30JpBihI8KOqGBZjZOXd71RTNtWiBt1T7OSPTSUJxZdKOb8Ux5u0qogjnblhGpOdDOLcW03nIsmw==" saltValue="J2EevQTg5vywMIGssN4V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74471</v>
      </c>
      <c r="D6" s="33">
        <f t="shared" si="3"/>
        <v>47</v>
      </c>
      <c r="E6" s="33">
        <f t="shared" si="3"/>
        <v>17</v>
      </c>
      <c r="F6" s="33">
        <f t="shared" si="3"/>
        <v>1</v>
      </c>
      <c r="G6" s="33">
        <f t="shared" si="3"/>
        <v>0</v>
      </c>
      <c r="H6" s="33" t="str">
        <f t="shared" si="3"/>
        <v>福島県　会津美里町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42.57</v>
      </c>
      <c r="Q6" s="34">
        <f t="shared" si="3"/>
        <v>100</v>
      </c>
      <c r="R6" s="34">
        <f t="shared" si="3"/>
        <v>4860</v>
      </c>
      <c r="S6" s="34">
        <f t="shared" si="3"/>
        <v>20495</v>
      </c>
      <c r="T6" s="34">
        <f t="shared" si="3"/>
        <v>276.33</v>
      </c>
      <c r="U6" s="34">
        <f t="shared" si="3"/>
        <v>74.17</v>
      </c>
      <c r="V6" s="34">
        <f t="shared" si="3"/>
        <v>8667</v>
      </c>
      <c r="W6" s="34">
        <f t="shared" si="3"/>
        <v>3.3</v>
      </c>
      <c r="X6" s="34">
        <f t="shared" si="3"/>
        <v>2626.36</v>
      </c>
      <c r="Y6" s="35">
        <f>IF(Y7="",NA(),Y7)</f>
        <v>71.19</v>
      </c>
      <c r="Z6" s="35">
        <f t="shared" ref="Z6:AH6" si="4">IF(Z7="",NA(),Z7)</f>
        <v>76</v>
      </c>
      <c r="AA6" s="35">
        <f t="shared" si="4"/>
        <v>82.52</v>
      </c>
      <c r="AB6" s="35">
        <f t="shared" si="4"/>
        <v>82.47</v>
      </c>
      <c r="AC6" s="35">
        <f t="shared" si="4"/>
        <v>84.23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172.59</v>
      </c>
      <c r="BG6" s="35">
        <f t="shared" ref="BG6:BO6" si="7">IF(BG7="",NA(),BG7)</f>
        <v>94.6</v>
      </c>
      <c r="BH6" s="35">
        <f t="shared" si="7"/>
        <v>3429.78</v>
      </c>
      <c r="BI6" s="35">
        <f t="shared" si="7"/>
        <v>3027.46</v>
      </c>
      <c r="BJ6" s="35">
        <f t="shared" si="7"/>
        <v>2834.16</v>
      </c>
      <c r="BK6" s="35">
        <f t="shared" si="7"/>
        <v>1315.67</v>
      </c>
      <c r="BL6" s="35">
        <f t="shared" si="7"/>
        <v>1240.1600000000001</v>
      </c>
      <c r="BM6" s="35">
        <f t="shared" si="7"/>
        <v>1193.49</v>
      </c>
      <c r="BN6" s="35">
        <f t="shared" si="7"/>
        <v>876.19</v>
      </c>
      <c r="BO6" s="35">
        <f t="shared" si="7"/>
        <v>958.81</v>
      </c>
      <c r="BP6" s="34" t="str">
        <f>IF(BP7="","",IF(BP7="-","【-】","【"&amp;SUBSTITUTE(TEXT(BP7,"#,##0.00"),"-","△")&amp;"】"))</f>
        <v>【682.78】</v>
      </c>
      <c r="BQ6" s="35">
        <f>IF(BQ7="",NA(),BQ7)</f>
        <v>86.33</v>
      </c>
      <c r="BR6" s="35">
        <f t="shared" ref="BR6:BZ6" si="8">IF(BR7="",NA(),BR7)</f>
        <v>59.37</v>
      </c>
      <c r="BS6" s="35">
        <f t="shared" si="8"/>
        <v>62.18</v>
      </c>
      <c r="BT6" s="35">
        <f t="shared" si="8"/>
        <v>65.89</v>
      </c>
      <c r="BU6" s="35">
        <f t="shared" si="8"/>
        <v>61.97</v>
      </c>
      <c r="BV6" s="35">
        <f t="shared" si="8"/>
        <v>60.78</v>
      </c>
      <c r="BW6" s="35">
        <f t="shared" si="8"/>
        <v>60.17</v>
      </c>
      <c r="BX6" s="35">
        <f t="shared" si="8"/>
        <v>65.569999999999993</v>
      </c>
      <c r="BY6" s="35">
        <f t="shared" si="8"/>
        <v>75.7</v>
      </c>
      <c r="BZ6" s="35">
        <f t="shared" si="8"/>
        <v>82.88</v>
      </c>
      <c r="CA6" s="34" t="str">
        <f>IF(CA7="","",IF(CA7="-","【-】","【"&amp;SUBSTITUTE(TEXT(CA7,"#,##0.00"),"-","△")&amp;"】"))</f>
        <v>【100.91】</v>
      </c>
      <c r="CB6" s="35">
        <f>IF(CB7="",NA(),CB7)</f>
        <v>265.97000000000003</v>
      </c>
      <c r="CC6" s="35">
        <f t="shared" ref="CC6:CK6" si="9">IF(CC7="",NA(),CC7)</f>
        <v>400.05</v>
      </c>
      <c r="CD6" s="35">
        <f t="shared" si="9"/>
        <v>388.23</v>
      </c>
      <c r="CE6" s="35">
        <f t="shared" si="9"/>
        <v>331.5</v>
      </c>
      <c r="CF6" s="35">
        <f t="shared" si="9"/>
        <v>369.64</v>
      </c>
      <c r="CG6" s="35">
        <f t="shared" si="9"/>
        <v>276.26</v>
      </c>
      <c r="CH6" s="35">
        <f t="shared" si="9"/>
        <v>281.52999999999997</v>
      </c>
      <c r="CI6" s="35">
        <f t="shared" si="9"/>
        <v>263.04000000000002</v>
      </c>
      <c r="CJ6" s="35">
        <f t="shared" si="9"/>
        <v>230.04</v>
      </c>
      <c r="CK6" s="35">
        <f t="shared" si="9"/>
        <v>190.99</v>
      </c>
      <c r="CL6" s="34" t="str">
        <f>IF(CL7="","",IF(CL7="-","【-】","【"&amp;SUBSTITUTE(TEXT(CL7,"#,##0.00"),"-","△")&amp;"】"))</f>
        <v>【136.86】</v>
      </c>
      <c r="CM6" s="35">
        <f>IF(CM7="",NA(),CM7)</f>
        <v>24.36</v>
      </c>
      <c r="CN6" s="35">
        <f t="shared" ref="CN6:CV6" si="10">IF(CN7="",NA(),CN7)</f>
        <v>25.05</v>
      </c>
      <c r="CO6" s="35">
        <f t="shared" si="10"/>
        <v>26.06</v>
      </c>
      <c r="CP6" s="35">
        <f t="shared" si="10"/>
        <v>28.42</v>
      </c>
      <c r="CQ6" s="35">
        <f t="shared" si="10"/>
        <v>28.29</v>
      </c>
      <c r="CR6" s="35">
        <f t="shared" si="10"/>
        <v>41.63</v>
      </c>
      <c r="CS6" s="35">
        <f t="shared" si="10"/>
        <v>44.89</v>
      </c>
      <c r="CT6" s="35">
        <f t="shared" si="10"/>
        <v>40.75</v>
      </c>
      <c r="CU6" s="35">
        <f t="shared" si="10"/>
        <v>42.4</v>
      </c>
      <c r="CV6" s="35">
        <f t="shared" si="10"/>
        <v>52.58</v>
      </c>
      <c r="CW6" s="34" t="str">
        <f>IF(CW7="","",IF(CW7="-","【-】","【"&amp;SUBSTITUTE(TEXT(CW7,"#,##0.00"),"-","△")&amp;"】"))</f>
        <v>【58.98】</v>
      </c>
      <c r="CX6" s="35">
        <f>IF(CX7="",NA(),CX7)</f>
        <v>38.380000000000003</v>
      </c>
      <c r="CY6" s="35">
        <f t="shared" ref="CY6:DG6" si="11">IF(CY7="",NA(),CY7)</f>
        <v>38.380000000000003</v>
      </c>
      <c r="CZ6" s="35">
        <f t="shared" si="11"/>
        <v>39.97</v>
      </c>
      <c r="DA6" s="35">
        <f t="shared" si="11"/>
        <v>41.93</v>
      </c>
      <c r="DB6" s="35">
        <f t="shared" si="11"/>
        <v>44.13</v>
      </c>
      <c r="DC6" s="35">
        <f t="shared" si="11"/>
        <v>66.33</v>
      </c>
      <c r="DD6" s="35">
        <f t="shared" si="11"/>
        <v>64.89</v>
      </c>
      <c r="DE6" s="35">
        <f t="shared" si="11"/>
        <v>64.97</v>
      </c>
      <c r="DF6" s="35">
        <f t="shared" si="11"/>
        <v>65.77</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0.13</v>
      </c>
      <c r="EO6" s="34" t="str">
        <f>IF(EO7="","",IF(EO7="-","【-】","【"&amp;SUBSTITUTE(TEXT(EO7,"#,##0.00"),"-","△")&amp;"】"))</f>
        <v>【0.23】</v>
      </c>
    </row>
    <row r="7" spans="1:145" s="36" customFormat="1" x14ac:dyDescent="0.2">
      <c r="A7" s="28"/>
      <c r="B7" s="37">
        <v>2018</v>
      </c>
      <c r="C7" s="37">
        <v>74471</v>
      </c>
      <c r="D7" s="37">
        <v>47</v>
      </c>
      <c r="E7" s="37">
        <v>17</v>
      </c>
      <c r="F7" s="37">
        <v>1</v>
      </c>
      <c r="G7" s="37">
        <v>0</v>
      </c>
      <c r="H7" s="37" t="s">
        <v>98</v>
      </c>
      <c r="I7" s="37" t="s">
        <v>99</v>
      </c>
      <c r="J7" s="37" t="s">
        <v>100</v>
      </c>
      <c r="K7" s="37" t="s">
        <v>101</v>
      </c>
      <c r="L7" s="37" t="s">
        <v>102</v>
      </c>
      <c r="M7" s="37" t="s">
        <v>103</v>
      </c>
      <c r="N7" s="38" t="s">
        <v>104</v>
      </c>
      <c r="O7" s="38" t="s">
        <v>105</v>
      </c>
      <c r="P7" s="38">
        <v>42.57</v>
      </c>
      <c r="Q7" s="38">
        <v>100</v>
      </c>
      <c r="R7" s="38">
        <v>4860</v>
      </c>
      <c r="S7" s="38">
        <v>20495</v>
      </c>
      <c r="T7" s="38">
        <v>276.33</v>
      </c>
      <c r="U7" s="38">
        <v>74.17</v>
      </c>
      <c r="V7" s="38">
        <v>8667</v>
      </c>
      <c r="W7" s="38">
        <v>3.3</v>
      </c>
      <c r="X7" s="38">
        <v>2626.36</v>
      </c>
      <c r="Y7" s="38">
        <v>71.19</v>
      </c>
      <c r="Z7" s="38">
        <v>76</v>
      </c>
      <c r="AA7" s="38">
        <v>82.52</v>
      </c>
      <c r="AB7" s="38">
        <v>82.47</v>
      </c>
      <c r="AC7" s="38">
        <v>84.23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172.59</v>
      </c>
      <c r="BG7" s="38">
        <v>94.6</v>
      </c>
      <c r="BH7" s="38">
        <v>3429.78</v>
      </c>
      <c r="BI7" s="38">
        <v>3027.46</v>
      </c>
      <c r="BJ7" s="38">
        <v>2834.16</v>
      </c>
      <c r="BK7" s="38">
        <v>1315.67</v>
      </c>
      <c r="BL7" s="38">
        <v>1240.1600000000001</v>
      </c>
      <c r="BM7" s="38">
        <v>1193.49</v>
      </c>
      <c r="BN7" s="38">
        <v>876.19</v>
      </c>
      <c r="BO7" s="38">
        <v>958.81</v>
      </c>
      <c r="BP7" s="38">
        <v>682.78</v>
      </c>
      <c r="BQ7" s="38">
        <v>86.33</v>
      </c>
      <c r="BR7" s="38">
        <v>59.37</v>
      </c>
      <c r="BS7" s="38">
        <v>62.18</v>
      </c>
      <c r="BT7" s="38">
        <v>65.89</v>
      </c>
      <c r="BU7" s="38">
        <v>61.97</v>
      </c>
      <c r="BV7" s="38">
        <v>60.78</v>
      </c>
      <c r="BW7" s="38">
        <v>60.17</v>
      </c>
      <c r="BX7" s="38">
        <v>65.569999999999993</v>
      </c>
      <c r="BY7" s="38">
        <v>75.7</v>
      </c>
      <c r="BZ7" s="38">
        <v>82.88</v>
      </c>
      <c r="CA7" s="38">
        <v>100.91</v>
      </c>
      <c r="CB7" s="38">
        <v>265.97000000000003</v>
      </c>
      <c r="CC7" s="38">
        <v>400.05</v>
      </c>
      <c r="CD7" s="38">
        <v>388.23</v>
      </c>
      <c r="CE7" s="38">
        <v>331.5</v>
      </c>
      <c r="CF7" s="38">
        <v>369.64</v>
      </c>
      <c r="CG7" s="38">
        <v>276.26</v>
      </c>
      <c r="CH7" s="38">
        <v>281.52999999999997</v>
      </c>
      <c r="CI7" s="38">
        <v>263.04000000000002</v>
      </c>
      <c r="CJ7" s="38">
        <v>230.04</v>
      </c>
      <c r="CK7" s="38">
        <v>190.99</v>
      </c>
      <c r="CL7" s="38">
        <v>136.86000000000001</v>
      </c>
      <c r="CM7" s="38">
        <v>24.36</v>
      </c>
      <c r="CN7" s="38">
        <v>25.05</v>
      </c>
      <c r="CO7" s="38">
        <v>26.06</v>
      </c>
      <c r="CP7" s="38">
        <v>28.42</v>
      </c>
      <c r="CQ7" s="38">
        <v>28.29</v>
      </c>
      <c r="CR7" s="38">
        <v>41.63</v>
      </c>
      <c r="CS7" s="38">
        <v>44.89</v>
      </c>
      <c r="CT7" s="38">
        <v>40.75</v>
      </c>
      <c r="CU7" s="38">
        <v>42.4</v>
      </c>
      <c r="CV7" s="38">
        <v>52.58</v>
      </c>
      <c r="CW7" s="38">
        <v>58.98</v>
      </c>
      <c r="CX7" s="38">
        <v>38.380000000000003</v>
      </c>
      <c r="CY7" s="38">
        <v>38.380000000000003</v>
      </c>
      <c r="CZ7" s="38">
        <v>39.97</v>
      </c>
      <c r="DA7" s="38">
        <v>41.93</v>
      </c>
      <c r="DB7" s="38">
        <v>44.13</v>
      </c>
      <c r="DC7" s="38">
        <v>66.33</v>
      </c>
      <c r="DD7" s="38">
        <v>64.89</v>
      </c>
      <c r="DE7" s="38">
        <v>64.97</v>
      </c>
      <c r="DF7" s="38">
        <v>65.77</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沙織</cp:lastModifiedBy>
  <dcterms:created xsi:type="dcterms:W3CDTF">2019-12-05T05:01:43Z</dcterms:created>
  <dcterms:modified xsi:type="dcterms:W3CDTF">2020-01-24T06:34:56Z</dcterms:modified>
  <cp:category/>
</cp:coreProperties>
</file>