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39"/>
  <workbookPr/>
  <mc:AlternateContent xmlns:mc="http://schemas.openxmlformats.org/markup-compatibility/2006">
    <mc:Choice Requires="x15">
      <x15ac:absPath xmlns:x15ac="http://schemas.microsoft.com/office/spreadsheetml/2010/11/ac" url="N:\上下水道課\suidou\報告・回答関係\下水道関係\20200203 経営比較分析表（H30年度決算）\"/>
    </mc:Choice>
  </mc:AlternateContent>
  <xr:revisionPtr revIDLastSave="0" documentId="13_ncr:1_{38AA443B-41C3-4E24-93DE-EF90BBE73FA4}" xr6:coauthVersionLast="36" xr6:coauthVersionMax="36" xr10:uidLastSave="{00000000-0000-0000-0000-000000000000}"/>
  <workbookProtection workbookAlgorithmName="SHA-512" workbookHashValue="G9N8CaGBcp4unvsQ1LIwZpppGexZYGt/8LaFBhQIw40YSJVFohco/Go768u22N9xmy91w5o573+O8Uxdsn6D8Q==" workbookSaltValue="mt6uxGfmx6Lf2MasK7ndcg==" workbookSpinCount="100000" lockStructure="1"/>
  <bookViews>
    <workbookView xWindow="0" yWindow="0" windowWidth="19440" windowHeight="101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<sst xmlns="http://schemas.openxmlformats.org/spreadsheetml/2006/main" count="228" uniqueCount="115">
  <si>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</si>
  <si>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</si>
  <si>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</si>
  <si>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</si>
  <si>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</si>
  <si>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</si>
  <si>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</si>
  <si>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</si>
  <si>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</si>
  <si>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</si>
  <si>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</si>
  <si>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</si>
  <si>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</si>
  <si>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</si>
  <si>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</si>
  <si>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</si>
  <si>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</si>
  <si>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</si>
  <si>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</si>
  <si>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</si>
  <si>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</si>
  <si>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</si>
  <si>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</si>
  <si>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</si>
  <si>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</si>
  <si>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</si>
  <si>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</si>
  <si>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</si>
  <si>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</si>
  <si>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</si>
  <si>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</si>
  <si>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</si>
  <si>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</si>
  <si>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</si>
  <si>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</si>
  <si>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</si>
  <si>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</si>
  <si>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</si>
  <si>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</si>
  <si>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</si>
  <si>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</si>
  <si>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</si>
  <si>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</si>
  <si>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</si>
  <si>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</si>
  <si>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</si>
  <si>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</si>
  <si>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</si>
  <si>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</si>
  <si>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</si>
  <si>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</si>
  <si>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</si>
  <si>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</si>
  <si>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</si>
  <si>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</si>
  <si>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</si>
  <si>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</si>
  <si>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</si>
  <si>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</si>
  <si>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</si>
  <si>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</si>
  <si>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</si>
  <si>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</si>
  <si>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</si>
  <si>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</si>
  <si>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</si>
  <si>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</si>
  <si>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</si>
  <si>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</si>
  <si>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</si>
  <si>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</si>
  <si>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</si>
  <si>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</si>
  <si>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</si>
  <si>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</si>
  <si>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</si>
  <si>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</si>
  <si>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</si>
  <si>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</si>
  <si>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</si>
  <si>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</si>
  <si>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</si>
  <si>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</si>
  <si>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</si>
  <si>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</si>
  <si>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</si>
  <si>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</si>
  <si>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</si>
  <si>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</si>
  <si>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</si>
  <si>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</si>
  <si>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</si>
  <si>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</si>
  <si>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</si>
  <si>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</si>
  <si>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</si>
  <si>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</si>
  <si>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</si>
  <si>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</si>
  <si>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西郷村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</si>
  <si>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</si>
  <si>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</si>
  <si>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</si>
  <si>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</si>
  <si>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</si>
  <si>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</si>
  <si>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</si>
  <si>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</si>
  <si>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</si>
  <si>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</si>
  <si>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</si>
  <si>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</si>
  <si>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③管渠改善率に関しては、東日本大震災に伴う突発的なものを除き例年ほぼ0％である。
　H29年度に最適整備構想および経営戦略を策定したので、それらの計画的に添って施設の修繕・改修等を行い、費用の平準化を図っていきたい。</t>
    <rPh sb="2" eb="7">
      <t>カンキョカイゼンリツ</t>
    </rPh>
    <rPh sb="8" eb="9">
      <t>カン</t>
    </rPh>
    <rPh sb="13" eb="19">
      <t>ヒガシニホンダイシンサイ</t>
    </rPh>
    <rPh sb="20" eb="21">
      <t>トモナ</t>
    </rPh>
    <rPh sb="22" eb="25">
      <t>トッパツテキ</t>
    </rPh>
    <rPh sb="29" eb="30">
      <t>ノゾ</t>
    </rPh>
    <rPh sb="31" eb="33">
      <t>レイネン</t>
    </rPh>
    <rPh sb="46" eb="48">
      <t>ネンド</t>
    </rPh>
    <rPh sb="49" eb="55">
      <t>サイテキセイビコウソウ</t>
    </rPh>
    <rPh sb="58" eb="60">
      <t>ケイエイ</t>
    </rPh>
    <rPh sb="60" eb="62">
      <t>センリャク</t>
    </rPh>
    <rPh sb="63" eb="65">
      <t>サクテイ</t>
    </rPh>
    <rPh sb="74" eb="77">
      <t>ケイカクテキ</t>
    </rPh>
    <rPh sb="78" eb="79">
      <t>ソ</t>
    </rPh>
    <rPh sb="81" eb="83">
      <t>シセツ</t>
    </rPh>
    <rPh sb="84" eb="86">
      <t>シュウゼン</t>
    </rPh>
    <rPh sb="87" eb="90">
      <t>カイシュウトウ</t>
    </rPh>
    <rPh sb="91" eb="92">
      <t>オコナ</t>
    </rPh>
    <rPh sb="94" eb="96">
      <t>ヒヨウ</t>
    </rPh>
    <rPh sb="97" eb="100">
      <t>ヘイジュンカ</t>
    </rPh>
    <rPh sb="101" eb="102">
      <t>ハカ</t>
    </rPh>
    <phoneticPr fontId="15"/>
  </si>
  <si>
    <t>　数値の上では経営状況が改善されているように見えるが、実態としては依然として芳しくない状況といえる。
　現状はまだ管渠の更新へ着手していないが、今後老朽化対策を行っていくための財源を確保するためにも、経営改善化を図る必要がある。</t>
    <rPh sb="1" eb="3">
      <t>スウチ</t>
    </rPh>
    <rPh sb="4" eb="5">
      <t>ウエ</t>
    </rPh>
    <rPh sb="7" eb="11">
      <t>ケイエイジョウキョウ</t>
    </rPh>
    <rPh sb="12" eb="14">
      <t>カイゼン</t>
    </rPh>
    <rPh sb="22" eb="23">
      <t>ミ</t>
    </rPh>
    <rPh sb="27" eb="29">
      <t>ジッタイ</t>
    </rPh>
    <rPh sb="33" eb="35">
      <t>イゼン</t>
    </rPh>
    <rPh sb="38" eb="39">
      <t>カンバ</t>
    </rPh>
    <rPh sb="43" eb="45">
      <t>ジョウキョウ</t>
    </rPh>
    <rPh sb="52" eb="54">
      <t>ゲンジョウ</t>
    </rPh>
    <rPh sb="57" eb="59">
      <t>カンキョ</t>
    </rPh>
    <rPh sb="60" eb="62">
      <t>コウシン</t>
    </rPh>
    <rPh sb="63" eb="65">
      <t>チャクシュ</t>
    </rPh>
    <rPh sb="72" eb="74">
      <t>コンゴ</t>
    </rPh>
    <rPh sb="74" eb="79">
      <t>ロウキュウカタイサク</t>
    </rPh>
    <rPh sb="80" eb="81">
      <t>オコナ</t>
    </rPh>
    <rPh sb="100" eb="102">
      <t>ケイエイ</t>
    </rPh>
    <rPh sb="102" eb="105">
      <t>カイゼンカ</t>
    </rPh>
    <rPh sb="106" eb="107">
      <t>ハカ</t>
    </rPh>
    <rPh sb="108" eb="110">
      <t>ヒツヨウ</t>
    </rPh>
    <phoneticPr fontId="15"/>
  </si>
  <si>
    <t>　①収益的収支比率はH27年度より80％を超えており、やや上昇傾向にある。⑤経費回収率も70％を超え、⑥汚水処理原価も昨年度より抑えられており、経営状況が改善されているように見える。
　しかしながら⑦施設利用率及び⑧水洗化率は横這いであることからも読み取れるとおり、補助金や賠償金といった収益によって数値が一時的に好転しているものである。
　継続的に経営改善化を図るためには、接続率の向上と維持管理費の抑制が喫緊の課題であり、接続促進活動等をさらに積極的に行っていく必要がある。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</si>
</sst>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107-4241-8235-E2D109938A8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2107-4241-8235-E2D109938A8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50.92</c:v>
                </c:pt>
                <c:pt idx="1">
                  <c:v>49.16</c:v>
                </c:pt>
                <c:pt idx="2">
                  <c:v>50.32</c:v>
                </c:pt>
                <c:pt idx="3">
                  <c:v>52.7</c:v>
                </c:pt>
                <c:pt idx="4">
                  <c:v>49.68</c:v>
                </c:pt>
              </c:numCache>
            </c:numRef>
          </c:val>
          <c:extLst>
            <c:ext xmlns:c16="http://schemas.microsoft.com/office/drawing/2014/chart" uri="{C3380CC4-5D6E-409C-BE32-E72D297353CC}">
              <c16:uniqueId val="{00000000-833D-499B-92B0-1E41456C74C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833D-499B-92B0-1E41456C74C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70.87</c:v>
                </c:pt>
                <c:pt idx="1">
                  <c:v>71.709999999999994</c:v>
                </c:pt>
                <c:pt idx="2">
                  <c:v>70.87</c:v>
                </c:pt>
                <c:pt idx="3">
                  <c:v>71.77</c:v>
                </c:pt>
                <c:pt idx="4">
                  <c:v>72.52</c:v>
                </c:pt>
              </c:numCache>
            </c:numRef>
          </c:val>
          <c:extLst>
            <c:ext xmlns:c16="http://schemas.microsoft.com/office/drawing/2014/chart" uri="{C3380CC4-5D6E-409C-BE32-E72D297353CC}">
              <c16:uniqueId val="{00000000-BA5B-469B-9244-BFA5FC0E4DA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BA5B-469B-9244-BFA5FC0E4DA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70.040000000000006</c:v>
                </c:pt>
                <c:pt idx="1">
                  <c:v>85.83</c:v>
                </c:pt>
                <c:pt idx="2">
                  <c:v>87.12</c:v>
                </c:pt>
                <c:pt idx="3">
                  <c:v>89.39</c:v>
                </c:pt>
                <c:pt idx="4">
                  <c:v>90.89</c:v>
                </c:pt>
              </c:numCache>
            </c:numRef>
          </c:val>
          <c:extLst>
            <c:ext xmlns:c16="http://schemas.microsoft.com/office/drawing/2014/chart" uri="{C3380CC4-5D6E-409C-BE32-E72D297353CC}">
              <c16:uniqueId val="{00000000-DE5C-4AB7-85E2-5ED1E442E47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5C-4AB7-85E2-5ED1E442E47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80A-45BC-9CD7-69160848C0B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0A-45BC-9CD7-69160848C0B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5EA-475C-ABCE-5BF045C2EF2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EA-475C-ABCE-5BF045C2EF2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9D-4655-9A08-959589DE8DD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9D-4655-9A08-959589DE8DD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2B8-4FAA-8F68-C6ED4F0D97B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B8-4FAA-8F68-C6ED4F0D97B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1217.58</c:v>
                </c:pt>
                <c:pt idx="1">
                  <c:v>4631.34</c:v>
                </c:pt>
                <c:pt idx="2">
                  <c:v>224.57</c:v>
                </c:pt>
                <c:pt idx="3" formatCode="#,##0.00;&quot;△&quot;#,##0.00">
                  <c:v>0</c:v>
                </c:pt>
                <c:pt idx="4" formatCode="#,##0.00;&quot;△&quot;#,##0.00">
                  <c:v>0</c:v>
                </c:pt>
              </c:numCache>
            </c:numRef>
          </c:val>
          <c:extLst>
            <c:ext xmlns:c16="http://schemas.microsoft.com/office/drawing/2014/chart" uri="{C3380CC4-5D6E-409C-BE32-E72D297353CC}">
              <c16:uniqueId val="{00000000-2AD4-49E2-8E0B-535EC21C30F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2AD4-49E2-8E0B-535EC21C30F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32.36</c:v>
                </c:pt>
                <c:pt idx="1">
                  <c:v>36.369999999999997</c:v>
                </c:pt>
                <c:pt idx="2">
                  <c:v>52.34</c:v>
                </c:pt>
                <c:pt idx="3">
                  <c:v>59.84</c:v>
                </c:pt>
                <c:pt idx="4">
                  <c:v>72.75</c:v>
                </c:pt>
              </c:numCache>
            </c:numRef>
          </c:val>
          <c:extLst>
            <c:ext xmlns:c16="http://schemas.microsoft.com/office/drawing/2014/chart" uri="{C3380CC4-5D6E-409C-BE32-E72D297353CC}">
              <c16:uniqueId val="{00000000-CF80-428A-8058-C0B93E1775E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CF80-428A-8058-C0B93E1775E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448.38</c:v>
                </c:pt>
                <c:pt idx="1">
                  <c:v>399.6</c:v>
                </c:pt>
                <c:pt idx="2">
                  <c:v>278.45999999999998</c:v>
                </c:pt>
                <c:pt idx="3">
                  <c:v>243.92</c:v>
                </c:pt>
                <c:pt idx="4">
                  <c:v>199.9</c:v>
                </c:pt>
              </c:numCache>
            </c:numRef>
          </c:val>
          <c:extLst>
            <c:ext xmlns:c16="http://schemas.microsoft.com/office/drawing/2014/chart" uri="{C3380CC4-5D6E-409C-BE32-E72D297353CC}">
              <c16:uniqueId val="{00000000-0139-47CE-B550-6E84A77F989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0139-47CE-B550-6E84A77F989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B1" zoomScale="84" zoomScaleNormal="84"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福島県　西郷村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20165</v>
      </c>
      <c r="AM8" s="50"/>
      <c r="AN8" s="50"/>
      <c r="AO8" s="50"/>
      <c r="AP8" s="50"/>
      <c r="AQ8" s="50"/>
      <c r="AR8" s="50"/>
      <c r="AS8" s="50"/>
      <c r="AT8" s="45">
        <f>データ!T6</f>
        <v>192.06</v>
      </c>
      <c r="AU8" s="45"/>
      <c r="AV8" s="45"/>
      <c r="AW8" s="45"/>
      <c r="AX8" s="45"/>
      <c r="AY8" s="45"/>
      <c r="AZ8" s="45"/>
      <c r="BA8" s="45"/>
      <c r="BB8" s="45">
        <f>データ!U6</f>
        <v>104.99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15.62</v>
      </c>
      <c r="Q10" s="45"/>
      <c r="R10" s="45"/>
      <c r="S10" s="45"/>
      <c r="T10" s="45"/>
      <c r="U10" s="45"/>
      <c r="V10" s="45"/>
      <c r="W10" s="45">
        <f>データ!Q6</f>
        <v>90.09</v>
      </c>
      <c r="X10" s="45"/>
      <c r="Y10" s="45"/>
      <c r="Z10" s="45"/>
      <c r="AA10" s="45"/>
      <c r="AB10" s="45"/>
      <c r="AC10" s="45"/>
      <c r="AD10" s="50">
        <f>データ!R6</f>
        <v>2700</v>
      </c>
      <c r="AE10" s="50"/>
      <c r="AF10" s="50"/>
      <c r="AG10" s="50"/>
      <c r="AH10" s="50"/>
      <c r="AI10" s="50"/>
      <c r="AJ10" s="50"/>
      <c r="AK10" s="2"/>
      <c r="AL10" s="50">
        <f>データ!V6</f>
        <v>3140</v>
      </c>
      <c r="AM10" s="50"/>
      <c r="AN10" s="50"/>
      <c r="AO10" s="50"/>
      <c r="AP10" s="50"/>
      <c r="AQ10" s="50"/>
      <c r="AR10" s="50"/>
      <c r="AS10" s="50"/>
      <c r="AT10" s="45">
        <f>データ!W6</f>
        <v>5.22</v>
      </c>
      <c r="AU10" s="45"/>
      <c r="AV10" s="45"/>
      <c r="AW10" s="45"/>
      <c r="AX10" s="45"/>
      <c r="AY10" s="45"/>
      <c r="AZ10" s="45"/>
      <c r="BA10" s="45"/>
      <c r="BB10" s="45">
        <f>データ!X6</f>
        <v>601.53</v>
      </c>
      <c r="BC10" s="45"/>
      <c r="BD10" s="45"/>
      <c r="BE10" s="45"/>
      <c r="BF10" s="45"/>
      <c r="BG10" s="45"/>
      <c r="BH10" s="45"/>
      <c r="BI10" s="45"/>
      <c r="BJ10" s="2"/>
      <c r="BK10" s="2"/>
      <c r="BL10" s="62" t="s">
        <v>22</v>
      </c>
      <c r="BM10" s="6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24</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25</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56" t="s">
        <v>26</v>
      </c>
      <c r="BM14" s="57"/>
      <c r="BN14" s="57"/>
      <c r="BO14" s="57"/>
      <c r="BP14" s="57"/>
      <c r="BQ14" s="57"/>
      <c r="BR14" s="57"/>
      <c r="BS14" s="57"/>
      <c r="BT14" s="57"/>
      <c r="BU14" s="57"/>
      <c r="BV14" s="57"/>
      <c r="BW14" s="57"/>
      <c r="BX14" s="57"/>
      <c r="BY14" s="57"/>
      <c r="BZ14" s="58"/>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114</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27</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112</v>
      </c>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5"/>
      <c r="BM56" s="76"/>
      <c r="BN56" s="76"/>
      <c r="BO56" s="76"/>
      <c r="BP56" s="76"/>
      <c r="BQ56" s="76"/>
      <c r="BR56" s="76"/>
      <c r="BS56" s="76"/>
      <c r="BT56" s="76"/>
      <c r="BU56" s="76"/>
      <c r="BV56" s="76"/>
      <c r="BW56" s="76"/>
      <c r="BX56" s="76"/>
      <c r="BY56" s="76"/>
      <c r="BZ56" s="77"/>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5"/>
      <c r="BM57" s="76"/>
      <c r="BN57" s="76"/>
      <c r="BO57" s="76"/>
      <c r="BP57" s="76"/>
      <c r="BQ57" s="76"/>
      <c r="BR57" s="76"/>
      <c r="BS57" s="76"/>
      <c r="BT57" s="76"/>
      <c r="BU57" s="76"/>
      <c r="BV57" s="76"/>
      <c r="BW57" s="76"/>
      <c r="BX57" s="76"/>
      <c r="BY57" s="76"/>
      <c r="BZ57" s="77"/>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5"/>
      <c r="BM58" s="76"/>
      <c r="BN58" s="76"/>
      <c r="BO58" s="76"/>
      <c r="BP58" s="76"/>
      <c r="BQ58" s="76"/>
      <c r="BR58" s="76"/>
      <c r="BS58" s="76"/>
      <c r="BT58" s="76"/>
      <c r="BU58" s="76"/>
      <c r="BV58" s="76"/>
      <c r="BW58" s="76"/>
      <c r="BX58" s="76"/>
      <c r="BY58" s="76"/>
      <c r="BZ58" s="7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5"/>
      <c r="BM59" s="76"/>
      <c r="BN59" s="76"/>
      <c r="BO59" s="76"/>
      <c r="BP59" s="76"/>
      <c r="BQ59" s="76"/>
      <c r="BR59" s="76"/>
      <c r="BS59" s="76"/>
      <c r="BT59" s="76"/>
      <c r="BU59" s="76"/>
      <c r="BV59" s="76"/>
      <c r="BW59" s="76"/>
      <c r="BX59" s="76"/>
      <c r="BY59" s="76"/>
      <c r="BZ59" s="77"/>
    </row>
    <row r="60" spans="1:78" ht="13.5" customHeight="1" x14ac:dyDescent="0.15">
      <c r="A60" s="2"/>
      <c r="B60" s="53" t="s">
        <v>28</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75"/>
      <c r="BM60" s="76"/>
      <c r="BN60" s="76"/>
      <c r="BO60" s="76"/>
      <c r="BP60" s="76"/>
      <c r="BQ60" s="76"/>
      <c r="BR60" s="76"/>
      <c r="BS60" s="76"/>
      <c r="BT60" s="76"/>
      <c r="BU60" s="76"/>
      <c r="BV60" s="76"/>
      <c r="BW60" s="76"/>
      <c r="BX60" s="76"/>
      <c r="BY60" s="76"/>
      <c r="BZ60" s="77"/>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75"/>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29</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113</v>
      </c>
      <c r="BM66" s="76"/>
      <c r="BN66" s="76"/>
      <c r="BO66" s="76"/>
      <c r="BP66" s="76"/>
      <c r="BQ66" s="76"/>
      <c r="BR66" s="76"/>
      <c r="BS66" s="76"/>
      <c r="BT66" s="76"/>
      <c r="BU66" s="76"/>
      <c r="BV66" s="76"/>
      <c r="BW66" s="76"/>
      <c r="BX66" s="76"/>
      <c r="BY66" s="76"/>
      <c r="BZ66" s="77"/>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5"/>
      <c r="BM79" s="76"/>
      <c r="BN79" s="76"/>
      <c r="BO79" s="76"/>
      <c r="BP79" s="76"/>
      <c r="BQ79" s="76"/>
      <c r="BR79" s="76"/>
      <c r="BS79" s="76"/>
      <c r="BT79" s="76"/>
      <c r="BU79" s="76"/>
      <c r="BV79" s="76"/>
      <c r="BW79" s="76"/>
      <c r="BX79" s="76"/>
      <c r="BY79" s="76"/>
      <c r="BZ79" s="77"/>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5"/>
      <c r="BM80" s="76"/>
      <c r="BN80" s="76"/>
      <c r="BO80" s="76"/>
      <c r="BP80" s="76"/>
      <c r="BQ80" s="76"/>
      <c r="BR80" s="76"/>
      <c r="BS80" s="76"/>
      <c r="BT80" s="76"/>
      <c r="BU80" s="76"/>
      <c r="BV80" s="76"/>
      <c r="BW80" s="76"/>
      <c r="BX80" s="76"/>
      <c r="BY80" s="76"/>
      <c r="BZ80" s="77"/>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5"/>
      <c r="BM81" s="76"/>
      <c r="BN81" s="76"/>
      <c r="BO81" s="76"/>
      <c r="BP81" s="76"/>
      <c r="BQ81" s="76"/>
      <c r="BR81" s="76"/>
      <c r="BS81" s="76"/>
      <c r="BT81" s="76"/>
      <c r="BU81" s="76"/>
      <c r="BV81" s="76"/>
      <c r="BW81" s="76"/>
      <c r="BX81" s="76"/>
      <c r="BY81" s="76"/>
      <c r="BZ81" s="77"/>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8"/>
      <c r="BM82" s="79"/>
      <c r="BN82" s="79"/>
      <c r="BO82" s="79"/>
      <c r="BP82" s="79"/>
      <c r="BQ82" s="79"/>
      <c r="BR82" s="79"/>
      <c r="BS82" s="79"/>
      <c r="BT82" s="79"/>
      <c r="BU82" s="79"/>
      <c r="BV82" s="79"/>
      <c r="BW82" s="79"/>
      <c r="BX82" s="79"/>
      <c r="BY82" s="79"/>
      <c r="BZ82" s="80"/>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【747.76】</v>
      </c>
      <c r="I86" s="26" t="str">
        <f>データ!CA6</f>
        <v>【59.51】</v>
      </c>
      <c r="J86" s="26" t="str">
        <f>データ!CL6</f>
        <v>【261.46】</v>
      </c>
      <c r="K86" s="26" t="str">
        <f>データ!CW6</f>
        <v>【52.23】</v>
      </c>
      <c r="L86" s="26" t="str">
        <f>データ!DH6</f>
        <v>【85.82】</v>
      </c>
      <c r="M86" s="26" t="s">
        <v>44</v>
      </c>
      <c r="N86" s="26" t="s">
        <v>45</v>
      </c>
      <c r="O86" s="26" t="str">
        <f>データ!EO6</f>
        <v>【0.02】</v>
      </c>
    </row>
  </sheetData>
  <sheetProtection algorithmName="SHA-512" hashValue="44AYw09fmzI6g+K9rvPqYvPZMuaShdZP+/rWv1E1/Q291rQ0yNDxjgcShu1xxNT9o98AcIbHoZ1bXJ1UBd49rA==" saltValue="wvbYCusGFdNKAswoy287Gw==" spinCount="100000" sheet="1" objects="1" scenarios="1" formatCells="0" formatColumns="0" formatRows="0"/>
  <mergeCells count="46">
    <mergeCell ref="BL66:BZ82"/>
    <mergeCell ref="B60:BJ61"/>
    <mergeCell ref="BL64:BZ65"/>
    <mergeCell ref="BL10:BM10"/>
    <mergeCell ref="BL11:BZ13"/>
    <mergeCell ref="B14:BJ15"/>
    <mergeCell ref="BL14:BZ15"/>
    <mergeCell ref="BL45:BZ46"/>
    <mergeCell ref="BL16:BZ44"/>
    <mergeCell ref="BL47:BZ63"/>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82" t="s">
        <v>55</v>
      </c>
      <c r="I3" s="83"/>
      <c r="J3" s="83"/>
      <c r="K3" s="83"/>
      <c r="L3" s="83"/>
      <c r="M3" s="83"/>
      <c r="N3" s="83"/>
      <c r="O3" s="83"/>
      <c r="P3" s="83"/>
      <c r="Q3" s="83"/>
      <c r="R3" s="83"/>
      <c r="S3" s="83"/>
      <c r="T3" s="83"/>
      <c r="U3" s="83"/>
      <c r="V3" s="83"/>
      <c r="W3" s="83"/>
      <c r="X3" s="84"/>
      <c r="Y3" s="88" t="s">
        <v>56</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57</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58</v>
      </c>
      <c r="B4" s="30"/>
      <c r="C4" s="30"/>
      <c r="D4" s="30"/>
      <c r="E4" s="30"/>
      <c r="F4" s="30"/>
      <c r="G4" s="30"/>
      <c r="H4" s="85"/>
      <c r="I4" s="86"/>
      <c r="J4" s="86"/>
      <c r="K4" s="86"/>
      <c r="L4" s="86"/>
      <c r="M4" s="86"/>
      <c r="N4" s="86"/>
      <c r="O4" s="86"/>
      <c r="P4" s="86"/>
      <c r="Q4" s="86"/>
      <c r="R4" s="86"/>
      <c r="S4" s="86"/>
      <c r="T4" s="86"/>
      <c r="U4" s="86"/>
      <c r="V4" s="86"/>
      <c r="W4" s="86"/>
      <c r="X4" s="87"/>
      <c r="Y4" s="81" t="s">
        <v>59</v>
      </c>
      <c r="Z4" s="81"/>
      <c r="AA4" s="81"/>
      <c r="AB4" s="81"/>
      <c r="AC4" s="81"/>
      <c r="AD4" s="81"/>
      <c r="AE4" s="81"/>
      <c r="AF4" s="81"/>
      <c r="AG4" s="81"/>
      <c r="AH4" s="81"/>
      <c r="AI4" s="81"/>
      <c r="AJ4" s="81" t="s">
        <v>60</v>
      </c>
      <c r="AK4" s="81"/>
      <c r="AL4" s="81"/>
      <c r="AM4" s="81"/>
      <c r="AN4" s="81"/>
      <c r="AO4" s="81"/>
      <c r="AP4" s="81"/>
      <c r="AQ4" s="81"/>
      <c r="AR4" s="81"/>
      <c r="AS4" s="81"/>
      <c r="AT4" s="81"/>
      <c r="AU4" s="81" t="s">
        <v>61</v>
      </c>
      <c r="AV4" s="81"/>
      <c r="AW4" s="81"/>
      <c r="AX4" s="81"/>
      <c r="AY4" s="81"/>
      <c r="AZ4" s="81"/>
      <c r="BA4" s="81"/>
      <c r="BB4" s="81"/>
      <c r="BC4" s="81"/>
      <c r="BD4" s="81"/>
      <c r="BE4" s="81"/>
      <c r="BF4" s="81" t="s">
        <v>62</v>
      </c>
      <c r="BG4" s="81"/>
      <c r="BH4" s="81"/>
      <c r="BI4" s="81"/>
      <c r="BJ4" s="81"/>
      <c r="BK4" s="81"/>
      <c r="BL4" s="81"/>
      <c r="BM4" s="81"/>
      <c r="BN4" s="81"/>
      <c r="BO4" s="81"/>
      <c r="BP4" s="81"/>
      <c r="BQ4" s="81" t="s">
        <v>63</v>
      </c>
      <c r="BR4" s="81"/>
      <c r="BS4" s="81"/>
      <c r="BT4" s="81"/>
      <c r="BU4" s="81"/>
      <c r="BV4" s="81"/>
      <c r="BW4" s="81"/>
      <c r="BX4" s="81"/>
      <c r="BY4" s="81"/>
      <c r="BZ4" s="81"/>
      <c r="CA4" s="81"/>
      <c r="CB4" s="81" t="s">
        <v>64</v>
      </c>
      <c r="CC4" s="81"/>
      <c r="CD4" s="81"/>
      <c r="CE4" s="81"/>
      <c r="CF4" s="81"/>
      <c r="CG4" s="81"/>
      <c r="CH4" s="81"/>
      <c r="CI4" s="81"/>
      <c r="CJ4" s="81"/>
      <c r="CK4" s="81"/>
      <c r="CL4" s="81"/>
      <c r="CM4" s="81" t="s">
        <v>65</v>
      </c>
      <c r="CN4" s="81"/>
      <c r="CO4" s="81"/>
      <c r="CP4" s="81"/>
      <c r="CQ4" s="81"/>
      <c r="CR4" s="81"/>
      <c r="CS4" s="81"/>
      <c r="CT4" s="81"/>
      <c r="CU4" s="81"/>
      <c r="CV4" s="81"/>
      <c r="CW4" s="81"/>
      <c r="CX4" s="81" t="s">
        <v>66</v>
      </c>
      <c r="CY4" s="81"/>
      <c r="CZ4" s="81"/>
      <c r="DA4" s="81"/>
      <c r="DB4" s="81"/>
      <c r="DC4" s="81"/>
      <c r="DD4" s="81"/>
      <c r="DE4" s="81"/>
      <c r="DF4" s="81"/>
      <c r="DG4" s="81"/>
      <c r="DH4" s="81"/>
      <c r="DI4" s="81" t="s">
        <v>67</v>
      </c>
      <c r="DJ4" s="81"/>
      <c r="DK4" s="81"/>
      <c r="DL4" s="81"/>
      <c r="DM4" s="81"/>
      <c r="DN4" s="81"/>
      <c r="DO4" s="81"/>
      <c r="DP4" s="81"/>
      <c r="DQ4" s="81"/>
      <c r="DR4" s="81"/>
      <c r="DS4" s="81"/>
      <c r="DT4" s="81" t="s">
        <v>68</v>
      </c>
      <c r="DU4" s="81"/>
      <c r="DV4" s="81"/>
      <c r="DW4" s="81"/>
      <c r="DX4" s="81"/>
      <c r="DY4" s="81"/>
      <c r="DZ4" s="81"/>
      <c r="EA4" s="81"/>
      <c r="EB4" s="81"/>
      <c r="EC4" s="81"/>
      <c r="ED4" s="81"/>
      <c r="EE4" s="81" t="s">
        <v>69</v>
      </c>
      <c r="EF4" s="81"/>
      <c r="EG4" s="81"/>
      <c r="EH4" s="81"/>
      <c r="EI4" s="81"/>
      <c r="EJ4" s="81"/>
      <c r="EK4" s="81"/>
      <c r="EL4" s="81"/>
      <c r="EM4" s="81"/>
      <c r="EN4" s="81"/>
      <c r="EO4" s="81"/>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74616</v>
      </c>
      <c r="D6" s="33">
        <f t="shared" si="3"/>
        <v>47</v>
      </c>
      <c r="E6" s="33">
        <f t="shared" si="3"/>
        <v>17</v>
      </c>
      <c r="F6" s="33">
        <f t="shared" si="3"/>
        <v>5</v>
      </c>
      <c r="G6" s="33">
        <f t="shared" si="3"/>
        <v>0</v>
      </c>
      <c r="H6" s="33" t="str">
        <f t="shared" si="3"/>
        <v>福島県　西郷村</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15.62</v>
      </c>
      <c r="Q6" s="34">
        <f t="shared" si="3"/>
        <v>90.09</v>
      </c>
      <c r="R6" s="34">
        <f t="shared" si="3"/>
        <v>2700</v>
      </c>
      <c r="S6" s="34">
        <f t="shared" si="3"/>
        <v>20165</v>
      </c>
      <c r="T6" s="34">
        <f t="shared" si="3"/>
        <v>192.06</v>
      </c>
      <c r="U6" s="34">
        <f t="shared" si="3"/>
        <v>104.99</v>
      </c>
      <c r="V6" s="34">
        <f t="shared" si="3"/>
        <v>3140</v>
      </c>
      <c r="W6" s="34">
        <f t="shared" si="3"/>
        <v>5.22</v>
      </c>
      <c r="X6" s="34">
        <f t="shared" si="3"/>
        <v>601.53</v>
      </c>
      <c r="Y6" s="35">
        <f>IF(Y7="",NA(),Y7)</f>
        <v>70.040000000000006</v>
      </c>
      <c r="Z6" s="35">
        <f t="shared" ref="Z6:AH6" si="4">IF(Z7="",NA(),Z7)</f>
        <v>85.83</v>
      </c>
      <c r="AA6" s="35">
        <f t="shared" si="4"/>
        <v>87.12</v>
      </c>
      <c r="AB6" s="35">
        <f t="shared" si="4"/>
        <v>89.39</v>
      </c>
      <c r="AC6" s="35">
        <f t="shared" si="4"/>
        <v>90.89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1217.58</v>
      </c>
      <c r="BG6" s="35">
        <f t="shared" ref="BG6:BO6" si="7">IF(BG7="",NA(),BG7)</f>
        <v>4631.34</v>
      </c>
      <c r="BH6" s="35">
        <f t="shared" si="7"/>
        <v>224.57</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32.36</v>
      </c>
      <c r="BR6" s="35">
        <f t="shared" ref="BR6:BZ6" si="8">IF(BR7="",NA(),BR7)</f>
        <v>36.369999999999997</v>
      </c>
      <c r="BS6" s="35">
        <f t="shared" si="8"/>
        <v>52.34</v>
      </c>
      <c r="BT6" s="35">
        <f t="shared" si="8"/>
        <v>59.84</v>
      </c>
      <c r="BU6" s="35">
        <f t="shared" si="8"/>
        <v>72.75</v>
      </c>
      <c r="BV6" s="35">
        <f t="shared" si="8"/>
        <v>50.82</v>
      </c>
      <c r="BW6" s="35">
        <f t="shared" si="8"/>
        <v>52.19</v>
      </c>
      <c r="BX6" s="35">
        <f t="shared" si="8"/>
        <v>55.32</v>
      </c>
      <c r="BY6" s="35">
        <f t="shared" si="8"/>
        <v>59.8</v>
      </c>
      <c r="BZ6" s="35">
        <f t="shared" si="8"/>
        <v>57.77</v>
      </c>
      <c r="CA6" s="34" t="str">
        <f>IF(CA7="","",IF(CA7="-","【-】","【"&amp;SUBSTITUTE(TEXT(CA7,"#,##0.00"),"-","△")&amp;"】"))</f>
        <v>【59.51】</v>
      </c>
      <c r="CB6" s="35">
        <f>IF(CB7="",NA(),CB7)</f>
        <v>448.38</v>
      </c>
      <c r="CC6" s="35">
        <f t="shared" ref="CC6:CK6" si="9">IF(CC7="",NA(),CC7)</f>
        <v>399.6</v>
      </c>
      <c r="CD6" s="35">
        <f t="shared" si="9"/>
        <v>278.45999999999998</v>
      </c>
      <c r="CE6" s="35">
        <f t="shared" si="9"/>
        <v>243.92</v>
      </c>
      <c r="CF6" s="35">
        <f t="shared" si="9"/>
        <v>199.9</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50.92</v>
      </c>
      <c r="CN6" s="35">
        <f t="shared" ref="CN6:CV6" si="10">IF(CN7="",NA(),CN7)</f>
        <v>49.16</v>
      </c>
      <c r="CO6" s="35">
        <f t="shared" si="10"/>
        <v>50.32</v>
      </c>
      <c r="CP6" s="35">
        <f t="shared" si="10"/>
        <v>52.7</v>
      </c>
      <c r="CQ6" s="35">
        <f t="shared" si="10"/>
        <v>49.68</v>
      </c>
      <c r="CR6" s="35">
        <f t="shared" si="10"/>
        <v>53.24</v>
      </c>
      <c r="CS6" s="35">
        <f t="shared" si="10"/>
        <v>52.31</v>
      </c>
      <c r="CT6" s="35">
        <f t="shared" si="10"/>
        <v>60.65</v>
      </c>
      <c r="CU6" s="35">
        <f t="shared" si="10"/>
        <v>51.75</v>
      </c>
      <c r="CV6" s="35">
        <f t="shared" si="10"/>
        <v>50.68</v>
      </c>
      <c r="CW6" s="34" t="str">
        <f>IF(CW7="","",IF(CW7="-","【-】","【"&amp;SUBSTITUTE(TEXT(CW7,"#,##0.00"),"-","△")&amp;"】"))</f>
        <v>【52.23】</v>
      </c>
      <c r="CX6" s="35">
        <f>IF(CX7="",NA(),CX7)</f>
        <v>70.87</v>
      </c>
      <c r="CY6" s="35">
        <f t="shared" ref="CY6:DG6" si="11">IF(CY7="",NA(),CY7)</f>
        <v>71.709999999999994</v>
      </c>
      <c r="CZ6" s="35">
        <f t="shared" si="11"/>
        <v>70.87</v>
      </c>
      <c r="DA6" s="35">
        <f t="shared" si="11"/>
        <v>71.77</v>
      </c>
      <c r="DB6" s="35">
        <f t="shared" si="11"/>
        <v>72.52</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74616</v>
      </c>
      <c r="D7" s="37">
        <v>47</v>
      </c>
      <c r="E7" s="37">
        <v>17</v>
      </c>
      <c r="F7" s="37">
        <v>5</v>
      </c>
      <c r="G7" s="37">
        <v>0</v>
      </c>
      <c r="H7" s="37" t="s">
        <v>99</v>
      </c>
      <c r="I7" s="37" t="s">
        <v>100</v>
      </c>
      <c r="J7" s="37" t="s">
        <v>101</v>
      </c>
      <c r="K7" s="37" t="s">
        <v>102</v>
      </c>
      <c r="L7" s="37" t="s">
        <v>103</v>
      </c>
      <c r="M7" s="37" t="s">
        <v>104</v>
      </c>
      <c r="N7" s="38" t="s">
        <v>105</v>
      </c>
      <c r="O7" s="38" t="s">
        <v>106</v>
      </c>
      <c r="P7" s="38">
        <v>15.62</v>
      </c>
      <c r="Q7" s="38">
        <v>90.09</v>
      </c>
      <c r="R7" s="38">
        <v>2700</v>
      </c>
      <c r="S7" s="38">
        <v>20165</v>
      </c>
      <c r="T7" s="38">
        <v>192.06</v>
      </c>
      <c r="U7" s="38">
        <v>104.99</v>
      </c>
      <c r="V7" s="38">
        <v>3140</v>
      </c>
      <c r="W7" s="38">
        <v>5.22</v>
      </c>
      <c r="X7" s="38">
        <v>601.53</v>
      </c>
      <c r="Y7" s="38">
        <v>70.040000000000006</v>
      </c>
      <c r="Z7" s="38">
        <v>85.83</v>
      </c>
      <c r="AA7" s="38">
        <v>87.12</v>
      </c>
      <c r="AB7" s="38">
        <v>89.39</v>
      </c>
      <c r="AC7" s="38">
        <v>90.89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1217.58</v>
      </c>
      <c r="BG7" s="38">
        <v>4631.34</v>
      </c>
      <c r="BH7" s="38">
        <v>224.57</v>
      </c>
      <c r="BI7" s="38">
        <v>0</v>
      </c>
      <c r="BJ7" s="38">
        <v>0</v>
      </c>
      <c r="BK7" s="38">
        <v>1044.8</v>
      </c>
      <c r="BL7" s="38">
        <v>1081.8</v>
      </c>
      <c r="BM7" s="38">
        <v>974.93</v>
      </c>
      <c r="BN7" s="38">
        <v>855.8</v>
      </c>
      <c r="BO7" s="38">
        <v>789.46</v>
      </c>
      <c r="BP7" s="38">
        <v>747.76</v>
      </c>
      <c r="BQ7" s="38">
        <v>32.36</v>
      </c>
      <c r="BR7" s="38">
        <v>36.369999999999997</v>
      </c>
      <c r="BS7" s="38">
        <v>52.34</v>
      </c>
      <c r="BT7" s="38">
        <v>59.84</v>
      </c>
      <c r="BU7" s="38">
        <v>72.75</v>
      </c>
      <c r="BV7" s="38">
        <v>50.82</v>
      </c>
      <c r="BW7" s="38">
        <v>52.19</v>
      </c>
      <c r="BX7" s="38">
        <v>55.32</v>
      </c>
      <c r="BY7" s="38">
        <v>59.8</v>
      </c>
      <c r="BZ7" s="38">
        <v>57.77</v>
      </c>
      <c r="CA7" s="38">
        <v>59.51</v>
      </c>
      <c r="CB7" s="38">
        <v>448.38</v>
      </c>
      <c r="CC7" s="38">
        <v>399.6</v>
      </c>
      <c r="CD7" s="38">
        <v>278.45999999999998</v>
      </c>
      <c r="CE7" s="38">
        <v>243.92</v>
      </c>
      <c r="CF7" s="38">
        <v>199.9</v>
      </c>
      <c r="CG7" s="38">
        <v>300.52</v>
      </c>
      <c r="CH7" s="38">
        <v>296.14</v>
      </c>
      <c r="CI7" s="38">
        <v>283.17</v>
      </c>
      <c r="CJ7" s="38">
        <v>263.76</v>
      </c>
      <c r="CK7" s="38">
        <v>274.35000000000002</v>
      </c>
      <c r="CL7" s="38">
        <v>261.45999999999998</v>
      </c>
      <c r="CM7" s="38">
        <v>50.92</v>
      </c>
      <c r="CN7" s="38">
        <v>49.16</v>
      </c>
      <c r="CO7" s="38">
        <v>50.32</v>
      </c>
      <c r="CP7" s="38">
        <v>52.7</v>
      </c>
      <c r="CQ7" s="38">
        <v>49.68</v>
      </c>
      <c r="CR7" s="38">
        <v>53.24</v>
      </c>
      <c r="CS7" s="38">
        <v>52.31</v>
      </c>
      <c r="CT7" s="38">
        <v>60.65</v>
      </c>
      <c r="CU7" s="38">
        <v>51.75</v>
      </c>
      <c r="CV7" s="38">
        <v>50.68</v>
      </c>
      <c r="CW7" s="38">
        <v>52.23</v>
      </c>
      <c r="CX7" s="38">
        <v>70.87</v>
      </c>
      <c r="CY7" s="38">
        <v>71.709999999999994</v>
      </c>
      <c r="CZ7" s="38">
        <v>70.87</v>
      </c>
      <c r="DA7" s="38">
        <v>71.77</v>
      </c>
      <c r="DB7" s="38">
        <v>72.52</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小針 大介</cp:lastModifiedBy>
  <cp:lastPrinted>2020-02-03T01:03:30Z</cp:lastPrinted>
  <dcterms:created xsi:type="dcterms:W3CDTF">2019-12-05T05:17:07Z</dcterms:created>
  <dcterms:modified xsi:type="dcterms:W3CDTF">2020-02-03T01:11:03Z</dcterms:modified>
  <cp:category/>
</cp:coreProperties>
</file>