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LG030\Desktop\公営企業に係る経営比較分析表（平成30年度決算）の分析等について\中島村\中島村\"/>
    </mc:Choice>
  </mc:AlternateContent>
  <workbookProtection workbookAlgorithmName="SHA-512" workbookHashValue="WVy0iHHzhb4Wn+c9RLsfIN/YRpDxJ6y51U7fHnKUK1QLiS95SrhC+T20IXNQlwvq5rz+QJLpaOBQCFIZXZHp4g==" workbookSaltValue="2h74sN3HY/dQA+L1cQw4tg==" workbookSpinCount="100000" lockStructure="1"/>
  <bookViews>
    <workbookView xWindow="0" yWindow="0" windowWidth="19200" windowHeight="114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<sst xmlns="http://schemas.openxmlformats.org/spreadsheetml/2006/main" count="228" uniqueCount="115">
  <si>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</si>
  <si>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</si>
  <si>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</si>
  <si>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</si>
  <si>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</si>
  <si>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</si>
  <si>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</si>
  <si>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</si>
  <si>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</si>
  <si>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</si>
  <si>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</si>
  <si>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</si>
  <si>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</si>
  <si>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</si>
  <si>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</si>
  <si>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</si>
  <si>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</si>
  <si>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</si>
  <si>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</si>
  <si>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</si>
  <si>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</si>
  <si>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</si>
  <si>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</si>
  <si>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</si>
  <si>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</si>
  <si>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</si>
  <si>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</si>
  <si>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</si>
  <si>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</si>
  <si>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</si>
  <si>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</si>
  <si>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</si>
  <si>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</si>
  <si>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</si>
  <si>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</si>
  <si>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</si>
  <si>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</si>
  <si>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</si>
  <si>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</si>
  <si>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</si>
  <si>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</si>
  <si>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</si>
  <si>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</si>
  <si>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</si>
  <si>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</si>
  <si>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</si>
  <si>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</si>
  <si>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</si>
  <si>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</si>
  <si>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</si>
  <si>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</si>
  <si>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</si>
  <si>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</si>
  <si>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</si>
  <si>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</si>
  <si>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</si>
  <si>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</si>
  <si>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</si>
  <si>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</si>
  <si>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</si>
  <si>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</si>
  <si>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</si>
  <si>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</si>
  <si>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</si>
  <si>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</si>
  <si>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</si>
  <si>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</si>
  <si>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</si>
  <si>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</si>
  <si>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</si>
  <si>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</si>
  <si>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</si>
  <si>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</si>
  <si>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</si>
  <si>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</si>
  <si>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</si>
  <si>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</si>
  <si>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</si>
  <si>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</si>
  <si>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</si>
  <si>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</si>
  <si>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</si>
  <si>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</si>
  <si>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</si>
  <si>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</si>
  <si>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</si>
  <si>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</si>
  <si>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</si>
  <si>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</si>
  <si>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</si>
  <si>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</si>
  <si>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</si>
  <si>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</si>
  <si>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</si>
  <si>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</si>
  <si>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</si>
  <si>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</si>
  <si>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</si>
  <si>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</si>
  <si>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</si>
  <si>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</si>
  <si>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</si>
  <si>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</si>
  <si>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</si>
  <si>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</si>
  <si>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</si>
  <si>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</si>
  <si>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</si>
  <si>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</si>
  <si>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</si>
  <si>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</si>
  <si>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</si>
  <si>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をみるとどちらも100％を下回っており、一般会計からの繰入金等によって運営している状況である。また、本村において施設の利用率は類似団体平均値より高く、施設を最大限に活用しているため、使用料収入の大幅な増加は見込めない。そのため、施設維持費の低コスト化に向けた改修や料金の見直し等が必要になると考えられる。</t>
    <rPh sb="1" eb="4">
      <t>シュウエキテキ</t>
    </rPh>
    <rPh sb="4" eb="6">
      <t>シュウシ</t>
    </rPh>
    <rPh sb="6" eb="8">
      <t>ヒリツ</t>
    </rPh>
    <rPh sb="8" eb="9">
      <t>オヨ</t>
    </rPh>
    <rPh sb="10" eb="12">
      <t>ケイヒ</t>
    </rPh>
    <rPh sb="12" eb="14">
      <t>カイシュウ</t>
    </rPh>
    <rPh sb="14" eb="15">
      <t>リツ</t>
    </rPh>
    <rPh sb="28" eb="30">
      <t>シタマワ</t>
    </rPh>
    <rPh sb="35" eb="37">
      <t>イッパン</t>
    </rPh>
    <rPh sb="37" eb="39">
      <t>カイケイ</t>
    </rPh>
    <rPh sb="42" eb="44">
      <t>クリイレ</t>
    </rPh>
    <rPh sb="44" eb="45">
      <t>キン</t>
    </rPh>
    <rPh sb="45" eb="46">
      <t>トウ</t>
    </rPh>
    <rPh sb="50" eb="52">
      <t>ウンエイ</t>
    </rPh>
    <rPh sb="56" eb="58">
      <t>ジョウキョウ</t>
    </rPh>
    <rPh sb="65" eb="67">
      <t>ホンソン</t>
    </rPh>
    <rPh sb="71" eb="73">
      <t>シセツ</t>
    </rPh>
    <rPh sb="74" eb="77">
      <t>リヨウリツ</t>
    </rPh>
    <rPh sb="78" eb="80">
      <t>ルイジ</t>
    </rPh>
    <rPh sb="80" eb="82">
      <t>ダンタイ</t>
    </rPh>
    <rPh sb="82" eb="85">
      <t>ヘイキンチ</t>
    </rPh>
    <rPh sb="87" eb="88">
      <t>タカ</t>
    </rPh>
    <rPh sb="90" eb="92">
      <t>シセツ</t>
    </rPh>
    <rPh sb="93" eb="96">
      <t>サイダイゲン</t>
    </rPh>
    <rPh sb="97" eb="99">
      <t>カツヨウ</t>
    </rPh>
    <rPh sb="106" eb="109">
      <t>シヨウリョウ</t>
    </rPh>
    <rPh sb="109" eb="111">
      <t>シュウニュウ</t>
    </rPh>
    <rPh sb="112" eb="114">
      <t>オオハバ</t>
    </rPh>
    <rPh sb="115" eb="117">
      <t>ゾウカ</t>
    </rPh>
    <rPh sb="118" eb="120">
      <t>ミコ</t>
    </rPh>
    <rPh sb="129" eb="131">
      <t>シセツ</t>
    </rPh>
    <rPh sb="131" eb="133">
      <t>イジ</t>
    </rPh>
    <rPh sb="133" eb="134">
      <t>ヒ</t>
    </rPh>
    <rPh sb="135" eb="136">
      <t>テイ</t>
    </rPh>
    <rPh sb="139" eb="140">
      <t>カ</t>
    </rPh>
    <rPh sb="141" eb="142">
      <t>ム</t>
    </rPh>
    <rPh sb="144" eb="146">
      <t>カイシュウ</t>
    </rPh>
    <rPh sb="147" eb="149">
      <t>リョウキン</t>
    </rPh>
    <rPh sb="150" eb="152">
      <t>ミナオ</t>
    </rPh>
    <rPh sb="153" eb="154">
      <t>トウ</t>
    </rPh>
    <rPh sb="155" eb="157">
      <t>ヒツヨウ</t>
    </rPh>
    <rPh sb="161" eb="162">
      <t>カンガ</t>
    </rPh>
    <phoneticPr fontId="4"/>
  </si>
  <si>
    <t>　現在管路施設については、異常がある箇所をその都度、修繕している状況である。また施設についても老朽化が進み、今後改築（更新・長寿命化）等が必要になってくる。そのため、施設及び管路を計画的に修繕する必要がある。</t>
    <rPh sb="1" eb="3">
      <t>ゲンザイ</t>
    </rPh>
    <rPh sb="3" eb="5">
      <t>カンロ</t>
    </rPh>
    <rPh sb="5" eb="7">
      <t>シセツ</t>
    </rPh>
    <rPh sb="13" eb="15">
      <t>イジョウ</t>
    </rPh>
    <rPh sb="18" eb="20">
      <t>カショ</t>
    </rPh>
    <rPh sb="23" eb="25">
      <t>ツド</t>
    </rPh>
    <rPh sb="26" eb="28">
      <t>シュウゼン</t>
    </rPh>
    <rPh sb="32" eb="34">
      <t>ジョウキョウ</t>
    </rPh>
    <rPh sb="40" eb="42">
      <t>シセツ</t>
    </rPh>
    <rPh sb="47" eb="50">
      <t>ロウキュウカ</t>
    </rPh>
    <rPh sb="51" eb="52">
      <t>スス</t>
    </rPh>
    <rPh sb="54" eb="56">
      <t>コンゴ</t>
    </rPh>
    <rPh sb="56" eb="58">
      <t>カイチク</t>
    </rPh>
    <rPh sb="59" eb="61">
      <t>コウシン</t>
    </rPh>
    <rPh sb="62" eb="66">
      <t>チョウジュミョウカ</t>
    </rPh>
    <rPh sb="67" eb="68">
      <t>トウ</t>
    </rPh>
    <rPh sb="69" eb="71">
      <t>ヒツヨウ</t>
    </rPh>
    <rPh sb="83" eb="85">
      <t>シセツ</t>
    </rPh>
    <rPh sb="85" eb="86">
      <t>オヨ</t>
    </rPh>
    <rPh sb="87" eb="89">
      <t>カンロ</t>
    </rPh>
    <rPh sb="90" eb="93">
      <t>ケイカクテキ</t>
    </rPh>
    <rPh sb="94" eb="96">
      <t>シュウゼン</t>
    </rPh>
    <rPh sb="98" eb="100">
      <t>ヒツヨウ</t>
    </rPh>
    <phoneticPr fontId="4"/>
  </si>
  <si>
    <t>　収入の大部分を一般会計からの繰入金等に依存している。今後も施設及び管路の維持管理費（修繕費）は増加していくと考えられるため、計画的な更新の実施や料金の見直し等が必要になると考えられる。</t>
    <rPh sb="1" eb="3">
      <t>シュウニュウ</t>
    </rPh>
    <rPh sb="4" eb="7">
      <t>ダイブブン</t>
    </rPh>
    <rPh sb="8" eb="10">
      <t>イッパン</t>
    </rPh>
    <rPh sb="10" eb="12">
      <t>カイケイ</t>
    </rPh>
    <rPh sb="15" eb="17">
      <t>クリイレ</t>
    </rPh>
    <rPh sb="17" eb="18">
      <t>キン</t>
    </rPh>
    <rPh sb="18" eb="19">
      <t>トウ</t>
    </rPh>
    <rPh sb="20" eb="22">
      <t>イゾン</t>
    </rPh>
    <rPh sb="27" eb="29">
      <t>コンゴ</t>
    </rPh>
    <rPh sb="30" eb="32">
      <t>シセツ</t>
    </rPh>
    <rPh sb="32" eb="33">
      <t>オヨ</t>
    </rPh>
    <rPh sb="34" eb="36">
      <t>カンロ</t>
    </rPh>
    <rPh sb="37" eb="39">
      <t>イジ</t>
    </rPh>
    <rPh sb="39" eb="42">
      <t>カンリヒ</t>
    </rPh>
    <rPh sb="43" eb="46">
      <t>シュウゼンヒ</t>
    </rPh>
    <rPh sb="48" eb="50">
      <t>ゾウカ</t>
    </rPh>
    <rPh sb="55" eb="56">
      <t>カンガ</t>
    </rPh>
    <rPh sb="63" eb="66">
      <t>ケイカクテキ</t>
    </rPh>
    <rPh sb="67" eb="69">
      <t>コウシン</t>
    </rPh>
    <rPh sb="70" eb="72">
      <t>ジッシ</t>
    </rPh>
    <rPh sb="73" eb="75">
      <t>リョウキン</t>
    </rPh>
    <rPh sb="76" eb="78">
      <t>ミナオ</t>
    </rPh>
    <rPh sb="79" eb="80">
      <t>トウ</t>
    </rPh>
    <rPh sb="81" eb="83">
      <t>ヒツヨウ</t>
    </rPh>
    <rPh sb="87" eb="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</si>
</sst>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DE-47EA-AB71-8C9DAD2E5E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73DE-47EA-AB71-8C9DAD2E5E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109.52</c:v>
                </c:pt>
                <c:pt idx="1">
                  <c:v>88.62</c:v>
                </c:pt>
                <c:pt idx="2">
                  <c:v>90.41</c:v>
                </c:pt>
                <c:pt idx="3">
                  <c:v>93.65</c:v>
                </c:pt>
                <c:pt idx="4">
                  <c:v>90.87</c:v>
                </c:pt>
              </c:numCache>
            </c:numRef>
          </c:val>
          <c:extLst>
            <c:ext xmlns:c16="http://schemas.microsoft.com/office/drawing/2014/chart" uri="{C3380CC4-5D6E-409C-BE32-E72D297353CC}">
              <c16:uniqueId val="{00000000-7121-456D-9F30-A291A6FAC1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7121-456D-9F30-A291A6FAC1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60.08</c:v>
                </c:pt>
                <c:pt idx="1">
                  <c:v>60.37</c:v>
                </c:pt>
                <c:pt idx="2">
                  <c:v>60.07</c:v>
                </c:pt>
                <c:pt idx="3">
                  <c:v>60.84</c:v>
                </c:pt>
                <c:pt idx="4">
                  <c:v>62.85</c:v>
                </c:pt>
              </c:numCache>
            </c:numRef>
          </c:val>
          <c:extLst>
            <c:ext xmlns:c16="http://schemas.microsoft.com/office/drawing/2014/chart" uri="{C3380CC4-5D6E-409C-BE32-E72D297353CC}">
              <c16:uniqueId val="{00000000-FEB6-435A-948F-30CD028006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FEB6-435A-948F-30CD028006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c:v>
                </c:pt>
                <c:pt idx="1">
                  <c:v>47.47</c:v>
                </c:pt>
                <c:pt idx="2">
                  <c:v>101.19</c:v>
                </c:pt>
                <c:pt idx="3">
                  <c:v>87.97</c:v>
                </c:pt>
                <c:pt idx="4">
                  <c:v>98.81</c:v>
                </c:pt>
              </c:numCache>
            </c:numRef>
          </c:val>
          <c:extLst>
            <c:ext xmlns:c16="http://schemas.microsoft.com/office/drawing/2014/chart" uri="{C3380CC4-5D6E-409C-BE32-E72D297353CC}">
              <c16:uniqueId val="{00000000-8C05-4DB6-A393-3DCA21D6D3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5-4DB6-A393-3DCA21D6D3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2-4838-ACAF-66290ECBA3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2-4838-ACAF-66290ECBA3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20-4A8C-9778-220C46A2C1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20-4A8C-9778-220C46A2C1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3-4BBB-A809-5861B0B1FE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3-4BBB-A809-5861B0B1FE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8-4894-9F88-6D81437936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8-4894-9F88-6D81437936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8C-4BDF-9047-6F98E73E30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CF8C-4BDF-9047-6F98E73E30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63.54</c:v>
                </c:pt>
                <c:pt idx="1">
                  <c:v>66.319999999999993</c:v>
                </c:pt>
                <c:pt idx="2">
                  <c:v>65.89</c:v>
                </c:pt>
                <c:pt idx="3">
                  <c:v>44.01</c:v>
                </c:pt>
                <c:pt idx="4">
                  <c:v>36.729999999999997</c:v>
                </c:pt>
              </c:numCache>
            </c:numRef>
          </c:val>
          <c:extLst>
            <c:ext xmlns:c16="http://schemas.microsoft.com/office/drawing/2014/chart" uri="{C3380CC4-5D6E-409C-BE32-E72D297353CC}">
              <c16:uniqueId val="{00000000-555D-4759-8450-5DC131288C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555D-4759-8450-5DC131288C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131.61000000000001</c:v>
                </c:pt>
                <c:pt idx="1">
                  <c:v>134.97999999999999</c:v>
                </c:pt>
                <c:pt idx="2">
                  <c:v>131.27000000000001</c:v>
                </c:pt>
                <c:pt idx="3">
                  <c:v>184.86</c:v>
                </c:pt>
                <c:pt idx="4">
                  <c:v>242.17</c:v>
                </c:pt>
              </c:numCache>
            </c:numRef>
          </c:val>
          <c:extLst>
            <c:ext xmlns:c16="http://schemas.microsoft.com/office/drawing/2014/chart" uri="{C3380CC4-5D6E-409C-BE32-E72D297353CC}">
              <c16:uniqueId val="{00000000-C743-43AA-9A58-7451CDB63A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C743-43AA-9A58-7451CDB63A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中島村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5098</v>
      </c>
      <c r="AM8" s="50"/>
      <c r="AN8" s="50"/>
      <c r="AO8" s="50"/>
      <c r="AP8" s="50"/>
      <c r="AQ8" s="50"/>
      <c r="AR8" s="50"/>
      <c r="AS8" s="50"/>
      <c r="AT8" s="45">
        <f>データ!T6</f>
        <v>18.920000000000002</v>
      </c>
      <c r="AU8" s="45"/>
      <c r="AV8" s="45"/>
      <c r="AW8" s="45"/>
      <c r="AX8" s="45"/>
      <c r="AY8" s="45"/>
      <c r="AZ8" s="45"/>
      <c r="BA8" s="45"/>
      <c r="BB8" s="45">
        <f>データ!U6</f>
        <v>269.45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73.16</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3707</v>
      </c>
      <c r="AM10" s="50"/>
      <c r="AN10" s="50"/>
      <c r="AO10" s="50"/>
      <c r="AP10" s="50"/>
      <c r="AQ10" s="50"/>
      <c r="AR10" s="50"/>
      <c r="AS10" s="50"/>
      <c r="AT10" s="45">
        <f>データ!W6</f>
        <v>5.89</v>
      </c>
      <c r="AU10" s="45"/>
      <c r="AV10" s="45"/>
      <c r="AW10" s="45"/>
      <c r="AX10" s="45"/>
      <c r="AY10" s="45"/>
      <c r="AZ10" s="45"/>
      <c r="BA10" s="45"/>
      <c r="BB10" s="45">
        <f>データ!X6</f>
        <v>629.37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1BVZ8Slf3J1w0Btbcc3yMTO4AxTxdz3ihDjD/OcKzTbCjq2oHrj1+2T9JCSNiJnWimuy0pJw9oxiMC0WVfj+9w==" saltValue="oAtpH1QpG5t66GzVB68y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74659</v>
      </c>
      <c r="D6" s="33">
        <f t="shared" si="3"/>
        <v>47</v>
      </c>
      <c r="E6" s="33">
        <f t="shared" si="3"/>
        <v>17</v>
      </c>
      <c r="F6" s="33">
        <f t="shared" si="3"/>
        <v>5</v>
      </c>
      <c r="G6" s="33">
        <f t="shared" si="3"/>
        <v>0</v>
      </c>
      <c r="H6" s="33" t="str">
        <f t="shared" si="3"/>
        <v>福島県　中島村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73.16</v>
      </c>
      <c r="Q6" s="34">
        <f t="shared" si="3"/>
        <v>100</v>
      </c>
      <c r="R6" s="34">
        <f t="shared" si="3"/>
        <v>3456</v>
      </c>
      <c r="S6" s="34">
        <f t="shared" si="3"/>
        <v>5098</v>
      </c>
      <c r="T6" s="34">
        <f t="shared" si="3"/>
        <v>18.920000000000002</v>
      </c>
      <c r="U6" s="34">
        <f t="shared" si="3"/>
        <v>269.45</v>
      </c>
      <c r="V6" s="34">
        <f t="shared" si="3"/>
        <v>3707</v>
      </c>
      <c r="W6" s="34">
        <f t="shared" si="3"/>
        <v>5.89</v>
      </c>
      <c r="X6" s="34">
        <f t="shared" si="3"/>
        <v>629.37</v>
      </c>
      <c r="Y6" s="35">
        <f>IF(Y7="",NA(),Y7)</f>
        <v>49</v>
      </c>
      <c r="Z6" s="35">
        <f t="shared" ref="Z6:AH6" si="4">IF(Z7="",NA(),Z7)</f>
        <v>47.47</v>
      </c>
      <c r="AA6" s="35">
        <f t="shared" si="4"/>
        <v>101.19</v>
      </c>
      <c r="AB6" s="35">
        <f t="shared" si="4"/>
        <v>87.97</v>
      </c>
      <c r="AC6" s="35">
        <f t="shared" si="4"/>
        <v>98.81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63.54</v>
      </c>
      <c r="BR6" s="35">
        <f t="shared" ref="BR6:BZ6" si="8">IF(BR7="",NA(),BR7)</f>
        <v>66.319999999999993</v>
      </c>
      <c r="BS6" s="35">
        <f t="shared" si="8"/>
        <v>65.89</v>
      </c>
      <c r="BT6" s="35">
        <f t="shared" si="8"/>
        <v>44.01</v>
      </c>
      <c r="BU6" s="35">
        <f t="shared" si="8"/>
        <v>36.729999999999997</v>
      </c>
      <c r="BV6" s="35">
        <f t="shared" si="8"/>
        <v>50.82</v>
      </c>
      <c r="BW6" s="35">
        <f t="shared" si="8"/>
        <v>52.19</v>
      </c>
      <c r="BX6" s="35">
        <f t="shared" si="8"/>
        <v>55.32</v>
      </c>
      <c r="BY6" s="35">
        <f t="shared" si="8"/>
        <v>59.8</v>
      </c>
      <c r="BZ6" s="35">
        <f t="shared" si="8"/>
        <v>65.39</v>
      </c>
      <c r="CA6" s="34" t="str">
        <f>IF(CA7="","",IF(CA7="-","【-】","【"&amp;SUBSTITUTE(TEXT(CA7,"#,##0.00"),"-","△")&amp;"】"))</f>
        <v>【59.51】</v>
      </c>
      <c r="CB6" s="35">
        <f>IF(CB7="",NA(),CB7)</f>
        <v>131.61000000000001</v>
      </c>
      <c r="CC6" s="35">
        <f t="shared" ref="CC6:CK6" si="9">IF(CC7="",NA(),CC7)</f>
        <v>134.97999999999999</v>
      </c>
      <c r="CD6" s="35">
        <f t="shared" si="9"/>
        <v>131.27000000000001</v>
      </c>
      <c r="CE6" s="35">
        <f t="shared" si="9"/>
        <v>184.86</v>
      </c>
      <c r="CF6" s="35">
        <f t="shared" si="9"/>
        <v>242.17</v>
      </c>
      <c r="CG6" s="35">
        <f t="shared" si="9"/>
        <v>300.52</v>
      </c>
      <c r="CH6" s="35">
        <f t="shared" si="9"/>
        <v>296.14</v>
      </c>
      <c r="CI6" s="35">
        <f t="shared" si="9"/>
        <v>283.17</v>
      </c>
      <c r="CJ6" s="35">
        <f t="shared" si="9"/>
        <v>263.76</v>
      </c>
      <c r="CK6" s="35">
        <f t="shared" si="9"/>
        <v>230.88</v>
      </c>
      <c r="CL6" s="34" t="str">
        <f>IF(CL7="","",IF(CL7="-","【-】","【"&amp;SUBSTITUTE(TEXT(CL7,"#,##0.00"),"-","△")&amp;"】"))</f>
        <v>【261.46】</v>
      </c>
      <c r="CM6" s="35">
        <f>IF(CM7="",NA(),CM7)</f>
        <v>109.52</v>
      </c>
      <c r="CN6" s="35">
        <f t="shared" ref="CN6:CV6" si="10">IF(CN7="",NA(),CN7)</f>
        <v>88.62</v>
      </c>
      <c r="CO6" s="35">
        <f t="shared" si="10"/>
        <v>90.41</v>
      </c>
      <c r="CP6" s="35">
        <f t="shared" si="10"/>
        <v>93.65</v>
      </c>
      <c r="CQ6" s="35">
        <f t="shared" si="10"/>
        <v>90.87</v>
      </c>
      <c r="CR6" s="35">
        <f t="shared" si="10"/>
        <v>53.24</v>
      </c>
      <c r="CS6" s="35">
        <f t="shared" si="10"/>
        <v>52.31</v>
      </c>
      <c r="CT6" s="35">
        <f t="shared" si="10"/>
        <v>60.65</v>
      </c>
      <c r="CU6" s="35">
        <f t="shared" si="10"/>
        <v>51.75</v>
      </c>
      <c r="CV6" s="35">
        <f t="shared" si="10"/>
        <v>56.72</v>
      </c>
      <c r="CW6" s="34" t="str">
        <f>IF(CW7="","",IF(CW7="-","【-】","【"&amp;SUBSTITUTE(TEXT(CW7,"#,##0.00"),"-","△")&amp;"】"))</f>
        <v>【52.23】</v>
      </c>
      <c r="CX6" s="35">
        <f>IF(CX7="",NA(),CX7)</f>
        <v>60.08</v>
      </c>
      <c r="CY6" s="35">
        <f t="shared" ref="CY6:DG6" si="11">IF(CY7="",NA(),CY7)</f>
        <v>60.37</v>
      </c>
      <c r="CZ6" s="35">
        <f t="shared" si="11"/>
        <v>60.07</v>
      </c>
      <c r="DA6" s="35">
        <f t="shared" si="11"/>
        <v>60.84</v>
      </c>
      <c r="DB6" s="35">
        <f t="shared" si="11"/>
        <v>62.85</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0.04</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74659</v>
      </c>
      <c r="D7" s="37">
        <v>47</v>
      </c>
      <c r="E7" s="37">
        <v>17</v>
      </c>
      <c r="F7" s="37">
        <v>5</v>
      </c>
      <c r="G7" s="37">
        <v>0</v>
      </c>
      <c r="H7" s="37" t="s">
        <v>99</v>
      </c>
      <c r="I7" s="37" t="s">
        <v>100</v>
      </c>
      <c r="J7" s="37" t="s">
        <v>101</v>
      </c>
      <c r="K7" s="37" t="s">
        <v>102</v>
      </c>
      <c r="L7" s="37" t="s">
        <v>103</v>
      </c>
      <c r="M7" s="37" t="s">
        <v>104</v>
      </c>
      <c r="N7" s="38" t="s">
        <v>105</v>
      </c>
      <c r="O7" s="38" t="s">
        <v>106</v>
      </c>
      <c r="P7" s="38">
        <v>73.16</v>
      </c>
      <c r="Q7" s="38">
        <v>100</v>
      </c>
      <c r="R7" s="38">
        <v>3456</v>
      </c>
      <c r="S7" s="38">
        <v>5098</v>
      </c>
      <c r="T7" s="38">
        <v>18.920000000000002</v>
      </c>
      <c r="U7" s="38">
        <v>269.45</v>
      </c>
      <c r="V7" s="38">
        <v>3707</v>
      </c>
      <c r="W7" s="38">
        <v>5.89</v>
      </c>
      <c r="X7" s="38">
        <v>629.37</v>
      </c>
      <c r="Y7" s="38">
        <v>49</v>
      </c>
      <c r="Z7" s="38">
        <v>47.47</v>
      </c>
      <c r="AA7" s="38">
        <v>101.19</v>
      </c>
      <c r="AB7" s="38">
        <v>87.97</v>
      </c>
      <c r="AC7" s="38">
        <v>98.81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654.91999999999996</v>
      </c>
      <c r="BP7" s="38">
        <v>747.76</v>
      </c>
      <c r="BQ7" s="38">
        <v>63.54</v>
      </c>
      <c r="BR7" s="38">
        <v>66.319999999999993</v>
      </c>
      <c r="BS7" s="38">
        <v>65.89</v>
      </c>
      <c r="BT7" s="38">
        <v>44.01</v>
      </c>
      <c r="BU7" s="38">
        <v>36.729999999999997</v>
      </c>
      <c r="BV7" s="38">
        <v>50.82</v>
      </c>
      <c r="BW7" s="38">
        <v>52.19</v>
      </c>
      <c r="BX7" s="38">
        <v>55.32</v>
      </c>
      <c r="BY7" s="38">
        <v>59.8</v>
      </c>
      <c r="BZ7" s="38">
        <v>65.39</v>
      </c>
      <c r="CA7" s="38">
        <v>59.51</v>
      </c>
      <c r="CB7" s="38">
        <v>131.61000000000001</v>
      </c>
      <c r="CC7" s="38">
        <v>134.97999999999999</v>
      </c>
      <c r="CD7" s="38">
        <v>131.27000000000001</v>
      </c>
      <c r="CE7" s="38">
        <v>184.86</v>
      </c>
      <c r="CF7" s="38">
        <v>242.17</v>
      </c>
      <c r="CG7" s="38">
        <v>300.52</v>
      </c>
      <c r="CH7" s="38">
        <v>296.14</v>
      </c>
      <c r="CI7" s="38">
        <v>283.17</v>
      </c>
      <c r="CJ7" s="38">
        <v>263.76</v>
      </c>
      <c r="CK7" s="38">
        <v>230.88</v>
      </c>
      <c r="CL7" s="38">
        <v>261.45999999999998</v>
      </c>
      <c r="CM7" s="38">
        <v>109.52</v>
      </c>
      <c r="CN7" s="38">
        <v>88.62</v>
      </c>
      <c r="CO7" s="38">
        <v>90.41</v>
      </c>
      <c r="CP7" s="38">
        <v>93.65</v>
      </c>
      <c r="CQ7" s="38">
        <v>90.87</v>
      </c>
      <c r="CR7" s="38">
        <v>53.24</v>
      </c>
      <c r="CS7" s="38">
        <v>52.31</v>
      </c>
      <c r="CT7" s="38">
        <v>60.65</v>
      </c>
      <c r="CU7" s="38">
        <v>51.75</v>
      </c>
      <c r="CV7" s="38">
        <v>56.72</v>
      </c>
      <c r="CW7" s="38">
        <v>52.23</v>
      </c>
      <c r="CX7" s="38">
        <v>60.08</v>
      </c>
      <c r="CY7" s="38">
        <v>60.37</v>
      </c>
      <c r="CZ7" s="38">
        <v>60.07</v>
      </c>
      <c r="DA7" s="38">
        <v>60.84</v>
      </c>
      <c r="DB7" s="38">
        <v>62.85</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0.04</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NLG030</cp:lastModifiedBy>
  <cp:lastPrinted>2020-01-29T00:34:04Z</cp:lastPrinted>
  <dcterms:created xsi:type="dcterms:W3CDTF">2019-12-05T05:17:09Z</dcterms:created>
  <dcterms:modified xsi:type="dcterms:W3CDTF">2020-01-29T00:37:31Z</dcterms:modified>
  <cp:category/>
</cp:coreProperties>
</file>