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1031\Desktop\2019年度\"/>
    </mc:Choice>
  </mc:AlternateContent>
  <workbookProtection workbookAlgorithmName="SHA-512" workbookHashValue="l8dPMwxW2W47pgfF6V1rM7szR9Hs32kt4QXPHgQRqXwJDlKja9CgfJqPscI2J/hNtMe/l2D5CUmeCqb018ksUQ==" workbookSaltValue="XTzBIbScve8M7gENhTX0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<sst xmlns="http://schemas.openxmlformats.org/spreadsheetml/2006/main" count="228" uniqueCount="114">
  <si>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</si>
  <si>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</si>
  <si>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</si>
  <si>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</si>
  <si>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</si>
  <si>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</si>
  <si>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</si>
  <si>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</si>
  <si>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</si>
  <si>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</si>
  <si>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</si>
  <si>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</si>
  <si>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</si>
  <si>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</si>
  <si>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</si>
  <si>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</si>
  <si>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</si>
  <si>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</si>
  <si>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</si>
  <si>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</si>
  <si>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</si>
  <si>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</si>
  <si>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</si>
  <si>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</si>
  <si>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</si>
  <si>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</si>
  <si>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</si>
  <si>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</si>
  <si>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</si>
  <si>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</si>
  <si>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</si>
  <si>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</si>
  <si>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</si>
  <si>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</si>
  <si>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</si>
  <si>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</si>
  <si>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</si>
  <si>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</si>
  <si>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</si>
  <si>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</si>
  <si>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</si>
  <si>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</si>
  <si>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</si>
  <si>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</si>
  <si>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</si>
  <si>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</si>
  <si>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</si>
  <si>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</si>
  <si>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</si>
  <si>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</si>
  <si>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</si>
  <si>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</si>
  <si>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</si>
  <si>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</si>
  <si>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</si>
  <si>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</si>
  <si>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</si>
  <si>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</si>
  <si>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</si>
  <si>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</si>
  <si>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</si>
  <si>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</si>
  <si>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</si>
  <si>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</si>
  <si>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</si>
  <si>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</si>
  <si>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</si>
  <si>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</si>
  <si>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</si>
  <si>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</si>
  <si>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</si>
  <si>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</si>
  <si>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</si>
  <si>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</si>
  <si>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</si>
  <si>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</si>
  <si>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</si>
  <si>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</si>
  <si>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</si>
  <si>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</si>
  <si>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</si>
  <si>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</si>
  <si>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</si>
  <si>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</si>
  <si>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</si>
  <si>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</si>
  <si>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</si>
  <si>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</si>
  <si>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</si>
  <si>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</si>
  <si>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</si>
  <si>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</si>
  <si>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</si>
  <si>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</si>
  <si>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</si>
  <si>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</si>
  <si>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</si>
  <si>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</si>
  <si>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</si>
  <si>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</si>
  <si>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</si>
  <si>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</si>
  <si>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</si>
  <si>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</si>
  <si>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</si>
  <si>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</si>
  <si>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</si>
  <si>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</si>
  <si>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</si>
  <si>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</si>
  <si>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</si>
  <si>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平成９年度から供用開始した農業集落排水事業は、計画対象人口2,230人、計画処理対象戸数405戸で、３０年度末の処理区域内の人口別接続率が70.6%、戸数別接続率が63.1%となっております。
　収益的収支の不足する費用については、一般会計からの操出金を充てておりますが、施設整備が完了してるため、地方債の償還が徐々に減少することが見込まれます。資本費平準化債を借り入れし、整備費用の後年度繰り延べ調整を行っていますので、収益的収支比率が大幅に改善する水準ではありません。
　企業債残高対事業規模比率については、事業が完了しているので年々数値が減少し、資本費平準化債の借り入れの影響で減少が緩やかになっています。
　経費回収率及び汚水処理原価については、全国平均と比較して料金収入が少なく汚水処理費用が高いため、改善策として、接続率の向上による汚水処理の効率性を高めることが必要です。
　施設利用率及び水洗化率については、接続率が向上すれば数値が改善するので、現在年5%程度の伸びとなっている接続率をさらに伸ばせるよう取り組み、経営の健全化及び施設効率の向上に努めていきます。</t>
    <rPh sb="1" eb="3">
      <t>ヘイセイ</t>
    </rPh>
    <rPh sb="4" eb="5">
      <t>ネン</t>
    </rPh>
    <rPh sb="5" eb="6">
      <t>ド</t>
    </rPh>
    <rPh sb="8" eb="10">
      <t>キョウヨウ</t>
    </rPh>
    <rPh sb="10" eb="12">
      <t>カイシ</t>
    </rPh>
    <rPh sb="20" eb="22">
      <t>ジギョウ</t>
    </rPh>
    <rPh sb="128" eb="129">
      <t>ア</t>
    </rPh>
    <rPh sb="174" eb="176">
      <t>シホン</t>
    </rPh>
    <rPh sb="176" eb="177">
      <t>ヒ</t>
    </rPh>
    <rPh sb="359" eb="360">
      <t>サク</t>
    </rPh>
    <rPh sb="368" eb="370">
      <t>コウジョウ</t>
    </rPh>
    <rPh sb="471" eb="472">
      <t>オヨ</t>
    </rPh>
    <phoneticPr fontId="4"/>
  </si>
  <si>
    <t>　供用開始が平成9年4月で事業開始から40年未満であるため、管路については耐用年数経過による更新を行っていないため管渠更新率が表示されていません。　
　重要施設については、施設本体以外に電気設備や機械設備などが順次更新時期を迎えており、適宜メンテナンスを行いながら効率的な更新を実施していかなければなりません。
　今後は、国の補助事業である機能強化事業を取り入れ、施設の適正な維持管理及び更新に取り組んでいきます。</t>
    <rPh sb="174" eb="176">
      <t>ジギョウ</t>
    </rPh>
    <rPh sb="177" eb="178">
      <t>ト</t>
    </rPh>
    <rPh sb="179" eb="180">
      <t>イ</t>
    </rPh>
    <phoneticPr fontId="4"/>
  </si>
  <si>
    <t>　農業集落排水事業は、計画策定時に見込んだ処理人口・戸数・水量を超えて加入者を増やせないため、効率的な維持管理が求められる事業であり、受益者が限定されることから適正な料金負担も考慮していかなければなりません。
　平成27年度の資本費を除く総費用が約5千4百万円であるのに対し、料金収入は約1千2百万円となっており、接続率が100%となっても料金収入は3千5百万から4千万円程度までしか見込めませんので、一般会計からの操出金に頼らなければ赤字が解消できないことになりますが、公共下水道料金などを鑑みながら料金改定をいたします。
　これらを考慮し、施設の更新や修繕などの新たな費用負担を見込んだ維持管理及び再投資の計画性が重要な課題となってきます。</t>
    <rPh sb="246" eb="247">
      <t>カンガ</t>
    </rPh>
    <rPh sb="268" eb="270">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</si>
</sst>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06-4FD2-8758-7348DC5934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706-4FD2-8758-7348DC5934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28.71</c:v>
                </c:pt>
                <c:pt idx="1">
                  <c:v>30.07</c:v>
                </c:pt>
                <c:pt idx="2">
                  <c:v>29.93</c:v>
                </c:pt>
                <c:pt idx="3">
                  <c:v>30.2</c:v>
                </c:pt>
                <c:pt idx="4">
                  <c:v>29.8</c:v>
                </c:pt>
              </c:numCache>
            </c:numRef>
          </c:val>
          <c:extLst>
            <c:ext xmlns:c16="http://schemas.microsoft.com/office/drawing/2014/chart" uri="{C3380CC4-5D6E-409C-BE32-E72D297353CC}">
              <c16:uniqueId val="{00000000-B7BC-45AE-AD1F-4FE7A2946D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7BC-45AE-AD1F-4FE7A2946D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63.15</c:v>
                </c:pt>
                <c:pt idx="1">
                  <c:v>63.52</c:v>
                </c:pt>
                <c:pt idx="2">
                  <c:v>63.33</c:v>
                </c:pt>
                <c:pt idx="3">
                  <c:v>62.85</c:v>
                </c:pt>
                <c:pt idx="4">
                  <c:v>62.14</c:v>
                </c:pt>
              </c:numCache>
            </c:numRef>
          </c:val>
          <c:extLst>
            <c:ext xmlns:c16="http://schemas.microsoft.com/office/drawing/2014/chart" uri="{C3380CC4-5D6E-409C-BE32-E72D297353CC}">
              <c16:uniqueId val="{00000000-4C7A-4A6D-B334-DECEA55EA0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C7A-4A6D-B334-DECEA55EA0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81.64</c:v>
                </c:pt>
                <c:pt idx="1">
                  <c:v>80</c:v>
                </c:pt>
                <c:pt idx="2">
                  <c:v>78.790000000000006</c:v>
                </c:pt>
                <c:pt idx="3">
                  <c:v>80.040000000000006</c:v>
                </c:pt>
                <c:pt idx="4">
                  <c:v>79.5</c:v>
                </c:pt>
              </c:numCache>
            </c:numRef>
          </c:val>
          <c:extLst>
            <c:ext xmlns:c16="http://schemas.microsoft.com/office/drawing/2014/chart" uri="{C3380CC4-5D6E-409C-BE32-E72D297353CC}">
              <c16:uniqueId val="{00000000-B9BF-4089-94A7-6B3AC17EED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F-4089-94A7-6B3AC17EED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2-4BAD-9505-30A7DB9EB5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2-4BAD-9505-30A7DB9EB5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F-4961-BC6F-D3FE31E768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F-4961-BC6F-D3FE31E768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0-4772-AA5B-658D37D49D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0-4772-AA5B-658D37D49D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8-4509-954B-699803FFA8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8-4509-954B-699803FFA8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244.13</c:v>
                </c:pt>
                <c:pt idx="1">
                  <c:v>3930.69</c:v>
                </c:pt>
                <c:pt idx="2" formatCode="#,##0.00;&quot;△&quot;#,##0.00">
                  <c:v>0</c:v>
                </c:pt>
                <c:pt idx="3">
                  <c:v>1453.74</c:v>
                </c:pt>
                <c:pt idx="4">
                  <c:v>1200.02</c:v>
                </c:pt>
              </c:numCache>
            </c:numRef>
          </c:val>
          <c:extLst>
            <c:ext xmlns:c16="http://schemas.microsoft.com/office/drawing/2014/chart" uri="{C3380CC4-5D6E-409C-BE32-E72D297353CC}">
              <c16:uniqueId val="{00000000-E064-44FA-B02A-5EDF7D64AC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064-44FA-B02A-5EDF7D64AC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35.26</c:v>
                </c:pt>
                <c:pt idx="1">
                  <c:v>35.479999999999997</c:v>
                </c:pt>
                <c:pt idx="2">
                  <c:v>49.87</c:v>
                </c:pt>
                <c:pt idx="3">
                  <c:v>38.5</c:v>
                </c:pt>
                <c:pt idx="4">
                  <c:v>41.76</c:v>
                </c:pt>
              </c:numCache>
            </c:numRef>
          </c:val>
          <c:extLst>
            <c:ext xmlns:c16="http://schemas.microsoft.com/office/drawing/2014/chart" uri="{C3380CC4-5D6E-409C-BE32-E72D297353CC}">
              <c16:uniqueId val="{00000000-6F78-4D5A-9330-2138BD6B1F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6F78-4D5A-9330-2138BD6B1F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435.47</c:v>
                </c:pt>
                <c:pt idx="1">
                  <c:v>452.99</c:v>
                </c:pt>
                <c:pt idx="2">
                  <c:v>314.95</c:v>
                </c:pt>
                <c:pt idx="3">
                  <c:v>410.89</c:v>
                </c:pt>
                <c:pt idx="4">
                  <c:v>375.88</c:v>
                </c:pt>
              </c:numCache>
            </c:numRef>
          </c:val>
          <c:extLst>
            <c:ext xmlns:c16="http://schemas.microsoft.com/office/drawing/2014/chart" uri="{C3380CC4-5D6E-409C-BE32-E72D297353CC}">
              <c16:uniqueId val="{00000000-8BE5-4E3A-9593-6860831103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BE5-4E3A-9593-6860831103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E57" sqref="BE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棚倉町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14156</v>
      </c>
      <c r="AM8" s="50"/>
      <c r="AN8" s="50"/>
      <c r="AO8" s="50"/>
      <c r="AP8" s="50"/>
      <c r="AQ8" s="50"/>
      <c r="AR8" s="50"/>
      <c r="AS8" s="50"/>
      <c r="AT8" s="45">
        <f>データ!T6</f>
        <v>159.93</v>
      </c>
      <c r="AU8" s="45"/>
      <c r="AV8" s="45"/>
      <c r="AW8" s="45"/>
      <c r="AX8" s="45"/>
      <c r="AY8" s="45"/>
      <c r="AZ8" s="45"/>
      <c r="BA8" s="45"/>
      <c r="BB8" s="45">
        <f>データ!U6</f>
        <v>88.51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12.91</v>
      </c>
      <c r="Q10" s="45"/>
      <c r="R10" s="45"/>
      <c r="S10" s="45"/>
      <c r="T10" s="45"/>
      <c r="U10" s="45"/>
      <c r="V10" s="45"/>
      <c r="W10" s="45">
        <f>データ!Q6</f>
        <v>96.95</v>
      </c>
      <c r="X10" s="45"/>
      <c r="Y10" s="45"/>
      <c r="Z10" s="45"/>
      <c r="AA10" s="45"/>
      <c r="AB10" s="45"/>
      <c r="AC10" s="45"/>
      <c r="AD10" s="50">
        <f>データ!R6</f>
        <v>2830</v>
      </c>
      <c r="AE10" s="50"/>
      <c r="AF10" s="50"/>
      <c r="AG10" s="50"/>
      <c r="AH10" s="50"/>
      <c r="AI10" s="50"/>
      <c r="AJ10" s="50"/>
      <c r="AK10" s="2"/>
      <c r="AL10" s="50">
        <f>データ!V6</f>
        <v>1817</v>
      </c>
      <c r="AM10" s="50"/>
      <c r="AN10" s="50"/>
      <c r="AO10" s="50"/>
      <c r="AP10" s="50"/>
      <c r="AQ10" s="50"/>
      <c r="AR10" s="50"/>
      <c r="AS10" s="50"/>
      <c r="AT10" s="45">
        <f>データ!W6</f>
        <v>2.4700000000000002</v>
      </c>
      <c r="AU10" s="45"/>
      <c r="AV10" s="45"/>
      <c r="AW10" s="45"/>
      <c r="AX10" s="45"/>
      <c r="AY10" s="45"/>
      <c r="AZ10" s="45"/>
      <c r="BA10" s="45"/>
      <c r="BB10" s="45">
        <f>データ!X6</f>
        <v>735.63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JYrkutjm7bUB8g9lrd4vZdE0iTph7kNAmlqkUewNrTP0qRCOG8QJDLDc+64Qii6gPmo+hP9qRj1EoIEnyVdIrw==" saltValue="6xMuasJxPtOVeEenfHgf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74811</v>
      </c>
      <c r="D6" s="33">
        <f t="shared" si="3"/>
        <v>47</v>
      </c>
      <c r="E6" s="33">
        <f t="shared" si="3"/>
        <v>17</v>
      </c>
      <c r="F6" s="33">
        <f t="shared" si="3"/>
        <v>5</v>
      </c>
      <c r="G6" s="33">
        <f t="shared" si="3"/>
        <v>0</v>
      </c>
      <c r="H6" s="33" t="str">
        <f t="shared" si="3"/>
        <v>福島県　棚倉町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12.91</v>
      </c>
      <c r="Q6" s="34">
        <f t="shared" si="3"/>
        <v>96.95</v>
      </c>
      <c r="R6" s="34">
        <f t="shared" si="3"/>
        <v>2830</v>
      </c>
      <c r="S6" s="34">
        <f t="shared" si="3"/>
        <v>14156</v>
      </c>
      <c r="T6" s="34">
        <f t="shared" si="3"/>
        <v>159.93</v>
      </c>
      <c r="U6" s="34">
        <f t="shared" si="3"/>
        <v>88.51</v>
      </c>
      <c r="V6" s="34">
        <f t="shared" si="3"/>
        <v>1817</v>
      </c>
      <c r="W6" s="34">
        <f t="shared" si="3"/>
        <v>2.4700000000000002</v>
      </c>
      <c r="X6" s="34">
        <f t="shared" si="3"/>
        <v>735.63</v>
      </c>
      <c r="Y6" s="35">
        <f>IF(Y7="",NA(),Y7)</f>
        <v>81.64</v>
      </c>
      <c r="Z6" s="35">
        <f t="shared" ref="Z6:AH6" si="4">IF(Z7="",NA(),Z7)</f>
        <v>80</v>
      </c>
      <c r="AA6" s="35">
        <f t="shared" si="4"/>
        <v>78.790000000000006</v>
      </c>
      <c r="AB6" s="35">
        <f t="shared" si="4"/>
        <v>80.040000000000006</v>
      </c>
      <c r="AC6" s="35">
        <f t="shared" si="4"/>
        <v>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244.13</v>
      </c>
      <c r="BG6" s="35">
        <f t="shared" ref="BG6:BO6" si="7">IF(BG7="",NA(),BG7)</f>
        <v>3930.69</v>
      </c>
      <c r="BH6" s="34">
        <f t="shared" si="7"/>
        <v>0</v>
      </c>
      <c r="BI6" s="35">
        <f t="shared" si="7"/>
        <v>1453.74</v>
      </c>
      <c r="BJ6" s="35">
        <f t="shared" si="7"/>
        <v>1200.02</v>
      </c>
      <c r="BK6" s="35">
        <f t="shared" si="7"/>
        <v>1044.8</v>
      </c>
      <c r="BL6" s="35">
        <f t="shared" si="7"/>
        <v>1081.8</v>
      </c>
      <c r="BM6" s="35">
        <f t="shared" si="7"/>
        <v>974.93</v>
      </c>
      <c r="BN6" s="35">
        <f t="shared" si="7"/>
        <v>855.8</v>
      </c>
      <c r="BO6" s="35">
        <f t="shared" si="7"/>
        <v>789.46</v>
      </c>
      <c r="BP6" s="34" t="str">
        <f>IF(BP7="","",IF(BP7="-","【-】","【"&amp;SUBSTITUTE(TEXT(BP7,"#,##0.00"),"-","△")&amp;"】"))</f>
        <v>【747.76】</v>
      </c>
      <c r="BQ6" s="35">
        <f>IF(BQ7="",NA(),BQ7)</f>
        <v>35.26</v>
      </c>
      <c r="BR6" s="35">
        <f t="shared" ref="BR6:BZ6" si="8">IF(BR7="",NA(),BR7)</f>
        <v>35.479999999999997</v>
      </c>
      <c r="BS6" s="35">
        <f t="shared" si="8"/>
        <v>49.87</v>
      </c>
      <c r="BT6" s="35">
        <f t="shared" si="8"/>
        <v>38.5</v>
      </c>
      <c r="BU6" s="35">
        <f t="shared" si="8"/>
        <v>41.76</v>
      </c>
      <c r="BV6" s="35">
        <f t="shared" si="8"/>
        <v>50.82</v>
      </c>
      <c r="BW6" s="35">
        <f t="shared" si="8"/>
        <v>52.19</v>
      </c>
      <c r="BX6" s="35">
        <f t="shared" si="8"/>
        <v>55.32</v>
      </c>
      <c r="BY6" s="35">
        <f t="shared" si="8"/>
        <v>59.8</v>
      </c>
      <c r="BZ6" s="35">
        <f t="shared" si="8"/>
        <v>57.77</v>
      </c>
      <c r="CA6" s="34" t="str">
        <f>IF(CA7="","",IF(CA7="-","【-】","【"&amp;SUBSTITUTE(TEXT(CA7,"#,##0.00"),"-","△")&amp;"】"))</f>
        <v>【59.51】</v>
      </c>
      <c r="CB6" s="35">
        <f>IF(CB7="",NA(),CB7)</f>
        <v>435.47</v>
      </c>
      <c r="CC6" s="35">
        <f t="shared" ref="CC6:CK6" si="9">IF(CC7="",NA(),CC7)</f>
        <v>452.99</v>
      </c>
      <c r="CD6" s="35">
        <f t="shared" si="9"/>
        <v>314.95</v>
      </c>
      <c r="CE6" s="35">
        <f t="shared" si="9"/>
        <v>410.89</v>
      </c>
      <c r="CF6" s="35">
        <f t="shared" si="9"/>
        <v>375.88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28.71</v>
      </c>
      <c r="CN6" s="35">
        <f t="shared" ref="CN6:CV6" si="10">IF(CN7="",NA(),CN7)</f>
        <v>30.07</v>
      </c>
      <c r="CO6" s="35">
        <f t="shared" si="10"/>
        <v>29.93</v>
      </c>
      <c r="CP6" s="35">
        <f t="shared" si="10"/>
        <v>30.2</v>
      </c>
      <c r="CQ6" s="35">
        <f t="shared" si="10"/>
        <v>29.8</v>
      </c>
      <c r="CR6" s="35">
        <f t="shared" si="10"/>
        <v>53.24</v>
      </c>
      <c r="CS6" s="35">
        <f t="shared" si="10"/>
        <v>52.31</v>
      </c>
      <c r="CT6" s="35">
        <f t="shared" si="10"/>
        <v>60.65</v>
      </c>
      <c r="CU6" s="35">
        <f t="shared" si="10"/>
        <v>51.75</v>
      </c>
      <c r="CV6" s="35">
        <f t="shared" si="10"/>
        <v>50.68</v>
      </c>
      <c r="CW6" s="34" t="str">
        <f>IF(CW7="","",IF(CW7="-","【-】","【"&amp;SUBSTITUTE(TEXT(CW7,"#,##0.00"),"-","△")&amp;"】"))</f>
        <v>【52.23】</v>
      </c>
      <c r="CX6" s="35">
        <f>IF(CX7="",NA(),CX7)</f>
        <v>63.15</v>
      </c>
      <c r="CY6" s="35">
        <f t="shared" ref="CY6:DG6" si="11">IF(CY7="",NA(),CY7)</f>
        <v>63.52</v>
      </c>
      <c r="CZ6" s="35">
        <f t="shared" si="11"/>
        <v>63.33</v>
      </c>
      <c r="DA6" s="35">
        <f t="shared" si="11"/>
        <v>62.85</v>
      </c>
      <c r="DB6" s="35">
        <f t="shared" si="11"/>
        <v>62.14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74811</v>
      </c>
      <c r="D7" s="37">
        <v>47</v>
      </c>
      <c r="E7" s="37">
        <v>17</v>
      </c>
      <c r="F7" s="37">
        <v>5</v>
      </c>
      <c r="G7" s="37">
        <v>0</v>
      </c>
      <c r="H7" s="37" t="s">
        <v>98</v>
      </c>
      <c r="I7" s="37" t="s">
        <v>99</v>
      </c>
      <c r="J7" s="37" t="s">
        <v>100</v>
      </c>
      <c r="K7" s="37" t="s">
        <v>101</v>
      </c>
      <c r="L7" s="37" t="s">
        <v>102</v>
      </c>
      <c r="M7" s="37" t="s">
        <v>103</v>
      </c>
      <c r="N7" s="38" t="s">
        <v>104</v>
      </c>
      <c r="O7" s="38" t="s">
        <v>105</v>
      </c>
      <c r="P7" s="38">
        <v>12.91</v>
      </c>
      <c r="Q7" s="38">
        <v>96.95</v>
      </c>
      <c r="R7" s="38">
        <v>2830</v>
      </c>
      <c r="S7" s="38">
        <v>14156</v>
      </c>
      <c r="T7" s="38">
        <v>159.93</v>
      </c>
      <c r="U7" s="38">
        <v>88.51</v>
      </c>
      <c r="V7" s="38">
        <v>1817</v>
      </c>
      <c r="W7" s="38">
        <v>2.4700000000000002</v>
      </c>
      <c r="X7" s="38">
        <v>735.63</v>
      </c>
      <c r="Y7" s="38">
        <v>81.64</v>
      </c>
      <c r="Z7" s="38">
        <v>80</v>
      </c>
      <c r="AA7" s="38">
        <v>78.790000000000006</v>
      </c>
      <c r="AB7" s="38">
        <v>80.040000000000006</v>
      </c>
      <c r="AC7" s="38">
        <v>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244.13</v>
      </c>
      <c r="BG7" s="38">
        <v>3930.69</v>
      </c>
      <c r="BH7" s="38">
        <v>0</v>
      </c>
      <c r="BI7" s="38">
        <v>1453.74</v>
      </c>
      <c r="BJ7" s="38">
        <v>1200.02</v>
      </c>
      <c r="BK7" s="38">
        <v>1044.8</v>
      </c>
      <c r="BL7" s="38">
        <v>1081.8</v>
      </c>
      <c r="BM7" s="38">
        <v>974.93</v>
      </c>
      <c r="BN7" s="38">
        <v>855.8</v>
      </c>
      <c r="BO7" s="38">
        <v>789.46</v>
      </c>
      <c r="BP7" s="38">
        <v>747.76</v>
      </c>
      <c r="BQ7" s="38">
        <v>35.26</v>
      </c>
      <c r="BR7" s="38">
        <v>35.479999999999997</v>
      </c>
      <c r="BS7" s="38">
        <v>49.87</v>
      </c>
      <c r="BT7" s="38">
        <v>38.5</v>
      </c>
      <c r="BU7" s="38">
        <v>41.76</v>
      </c>
      <c r="BV7" s="38">
        <v>50.82</v>
      </c>
      <c r="BW7" s="38">
        <v>52.19</v>
      </c>
      <c r="BX7" s="38">
        <v>55.32</v>
      </c>
      <c r="BY7" s="38">
        <v>59.8</v>
      </c>
      <c r="BZ7" s="38">
        <v>57.77</v>
      </c>
      <c r="CA7" s="38">
        <v>59.51</v>
      </c>
      <c r="CB7" s="38">
        <v>435.47</v>
      </c>
      <c r="CC7" s="38">
        <v>452.99</v>
      </c>
      <c r="CD7" s="38">
        <v>314.95</v>
      </c>
      <c r="CE7" s="38">
        <v>410.89</v>
      </c>
      <c r="CF7" s="38">
        <v>375.88</v>
      </c>
      <c r="CG7" s="38">
        <v>300.52</v>
      </c>
      <c r="CH7" s="38">
        <v>296.14</v>
      </c>
      <c r="CI7" s="38">
        <v>283.17</v>
      </c>
      <c r="CJ7" s="38">
        <v>263.76</v>
      </c>
      <c r="CK7" s="38">
        <v>274.35000000000002</v>
      </c>
      <c r="CL7" s="38">
        <v>261.45999999999998</v>
      </c>
      <c r="CM7" s="38">
        <v>28.71</v>
      </c>
      <c r="CN7" s="38">
        <v>30.07</v>
      </c>
      <c r="CO7" s="38">
        <v>29.93</v>
      </c>
      <c r="CP7" s="38">
        <v>30.2</v>
      </c>
      <c r="CQ7" s="38">
        <v>29.8</v>
      </c>
      <c r="CR7" s="38">
        <v>53.24</v>
      </c>
      <c r="CS7" s="38">
        <v>52.31</v>
      </c>
      <c r="CT7" s="38">
        <v>60.65</v>
      </c>
      <c r="CU7" s="38">
        <v>51.75</v>
      </c>
      <c r="CV7" s="38">
        <v>50.68</v>
      </c>
      <c r="CW7" s="38">
        <v>52.23</v>
      </c>
      <c r="CX7" s="38">
        <v>63.15</v>
      </c>
      <c r="CY7" s="38">
        <v>63.52</v>
      </c>
      <c r="CZ7" s="38">
        <v>63.33</v>
      </c>
      <c r="DA7" s="38">
        <v>62.85</v>
      </c>
      <c r="DB7" s="38">
        <v>62.14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U1031</cp:lastModifiedBy>
  <dcterms:created xsi:type="dcterms:W3CDTF">2019-12-05T05:17:11Z</dcterms:created>
  <dcterms:modified xsi:type="dcterms:W3CDTF">2020-01-21T07:49:46Z</dcterms:modified>
  <cp:category/>
</cp:coreProperties>
</file>