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01.10\Share\Disk\10_生活環境課\③上下水道係\藤田\31報告\経営比較分析\"/>
    </mc:Choice>
  </mc:AlternateContent>
  <workbookProtection workbookAlgorithmName="SHA-512" workbookHashValue="zm993D44TlC3JeYpIP1yFzcRYrMyALWBybMfxWgkjj+xMG93hnoWJgC06EG96wGZ12q+Tw4AfiX12iuZISoyIQ==" workbookSaltValue="r0rrrhRpuGCHT+OLwHdQ5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<sst xmlns="http://schemas.openxmlformats.org/spreadsheetml/2006/main" count="228" uniqueCount="114">
  <si>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</si>
  <si>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</si>
  <si>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</si>
  <si>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</si>
  <si>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</si>
  <si>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</si>
  <si>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</si>
  <si>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</si>
  <si>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</si>
  <si>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</si>
  <si>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</si>
  <si>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</si>
  <si>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</si>
  <si>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</si>
  <si>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</si>
  <si>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</si>
  <si>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</si>
  <si>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</si>
  <si>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</si>
  <si>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</si>
  <si>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</si>
  <si>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</si>
  <si>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</si>
  <si>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</si>
  <si>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</si>
  <si>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</si>
  <si>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</si>
  <si>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</si>
  <si>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</si>
  <si>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</si>
  <si>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</si>
  <si>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</si>
  <si>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</si>
  <si>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</si>
  <si>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</si>
  <si>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</si>
  <si>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</si>
  <si>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</si>
  <si>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</si>
  <si>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</si>
  <si>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</si>
  <si>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</si>
  <si>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</si>
  <si>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</si>
  <si>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</si>
  <si>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</si>
  <si>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</si>
  <si>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</si>
  <si>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</si>
  <si>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</si>
  <si>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</si>
  <si>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</si>
  <si>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</si>
  <si>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</si>
  <si>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</si>
  <si>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</si>
  <si>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</si>
  <si>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</si>
  <si>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</si>
  <si>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</si>
  <si>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</si>
  <si>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</si>
  <si>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</si>
  <si>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</si>
  <si>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</si>
  <si>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</si>
  <si>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</si>
  <si>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</si>
  <si>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</si>
  <si>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</si>
  <si>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</si>
  <si>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</si>
  <si>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</si>
  <si>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</si>
  <si>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</si>
  <si>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</si>
  <si>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</si>
  <si>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</si>
  <si>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</si>
  <si>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</si>
  <si>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</si>
  <si>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</si>
  <si>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</si>
  <si>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</si>
  <si>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</si>
  <si>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</si>
  <si>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</si>
  <si>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</si>
  <si>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</si>
  <si>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</si>
  <si>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</si>
  <si>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</si>
  <si>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</si>
  <si>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</si>
  <si>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</si>
  <si>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</si>
  <si>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</si>
  <si>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</si>
  <si>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</si>
  <si>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</si>
  <si>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</si>
  <si>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</si>
  <si>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</si>
  <si>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</si>
  <si>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</si>
  <si>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</si>
  <si>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</si>
  <si>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</si>
  <si>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</si>
  <si>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</si>
  <si>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</si>
  <si>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４地区の施設を有しているが、最古のものは平成２年供用開始であり29年が経過している。施設機器類に経年劣化による能力不足が発生し、交換や修繕等で対応しているが、大規模な改築・更新を検討する必要がある。</t>
    <rPh sb="2" eb="4">
      <t>チク</t>
    </rPh>
    <rPh sb="5" eb="7">
      <t>シセツ</t>
    </rPh>
    <rPh sb="8" eb="9">
      <t>ユウ</t>
    </rPh>
    <rPh sb="15" eb="17">
      <t>サイコ</t>
    </rPh>
    <rPh sb="21" eb="23">
      <t>ヘイセイ</t>
    </rPh>
    <rPh sb="24" eb="25">
      <t>ネン</t>
    </rPh>
    <rPh sb="25" eb="27">
      <t>キョウヨウ</t>
    </rPh>
    <rPh sb="27" eb="29">
      <t>カイシ</t>
    </rPh>
    <rPh sb="34" eb="35">
      <t>ネン</t>
    </rPh>
    <rPh sb="36" eb="38">
      <t>ケイカ</t>
    </rPh>
    <rPh sb="43" eb="45">
      <t>シセツ</t>
    </rPh>
    <rPh sb="45" eb="48">
      <t>キキルイ</t>
    </rPh>
    <rPh sb="49" eb="51">
      <t>ケイネン</t>
    </rPh>
    <rPh sb="51" eb="53">
      <t>レッカ</t>
    </rPh>
    <rPh sb="56" eb="58">
      <t>ノウリョク</t>
    </rPh>
    <rPh sb="58" eb="60">
      <t>ブソク</t>
    </rPh>
    <rPh sb="61" eb="63">
      <t>ハッセイ</t>
    </rPh>
    <rPh sb="65" eb="67">
      <t>コウカン</t>
    </rPh>
    <rPh sb="68" eb="70">
      <t>シュウゼン</t>
    </rPh>
    <rPh sb="70" eb="71">
      <t>ナド</t>
    </rPh>
    <rPh sb="72" eb="74">
      <t>タイオウ</t>
    </rPh>
    <rPh sb="80" eb="83">
      <t>ダイキボ</t>
    </rPh>
    <rPh sb="84" eb="86">
      <t>カイチク</t>
    </rPh>
    <rPh sb="87" eb="89">
      <t>コウシン</t>
    </rPh>
    <rPh sb="90" eb="92">
      <t>ケントウ</t>
    </rPh>
    <rPh sb="94" eb="96">
      <t>ヒツヨウ</t>
    </rPh>
    <phoneticPr fontId="4"/>
  </si>
  <si>
    <t>①収益的収支比率はＨ29に比べ7.21ポイント上昇したが、58.48％と低い状況にあり、総収益の78％を一般会計からの繰入金に依存している。　④企業債残高対事業規模比率は企業債償還により年々低下している。　⑤経費回収率はＨ29に比べ上昇しているが修繕費の減によるものであり、今後も適正な収入の確保に努め計画的に費用を抑えることが必要と考える。　⑥汚水処理原価は平均値より高い水準に留まっている。　⑦施設利用率は50％台で推移しており、人口の減少も見据え施設規模の検討が必要である。　⑧水洗化率は80％台で推移しており、公共用水域の水質保全や使用料収入の増加のため、未接続世帯への加入促進に努めなければならない。</t>
    <rPh sb="1" eb="4">
      <t>シュウエキテキ</t>
    </rPh>
    <rPh sb="4" eb="6">
      <t>シュウシ</t>
    </rPh>
    <rPh sb="6" eb="8">
      <t>ヒリツ</t>
    </rPh>
    <rPh sb="13" eb="14">
      <t>クラ</t>
    </rPh>
    <rPh sb="23" eb="25">
      <t>ジョウショウ</t>
    </rPh>
    <rPh sb="36" eb="37">
      <t>ヒク</t>
    </rPh>
    <rPh sb="38" eb="40">
      <t>ジョウキョウ</t>
    </rPh>
    <rPh sb="44" eb="47">
      <t>ソウシュウエキ</t>
    </rPh>
    <rPh sb="52" eb="54">
      <t>イッパン</t>
    </rPh>
    <rPh sb="54" eb="56">
      <t>カイケイ</t>
    </rPh>
    <rPh sb="59" eb="61">
      <t>クリイレ</t>
    </rPh>
    <rPh sb="61" eb="62">
      <t>キン</t>
    </rPh>
    <rPh sb="63" eb="65">
      <t>イゾン</t>
    </rPh>
    <rPh sb="72" eb="74">
      <t>キギョウ</t>
    </rPh>
    <rPh sb="74" eb="75">
      <t>サイ</t>
    </rPh>
    <rPh sb="75" eb="77">
      <t>ザンダカ</t>
    </rPh>
    <rPh sb="77" eb="78">
      <t>タイ</t>
    </rPh>
    <rPh sb="78" eb="80">
      <t>ジギョウ</t>
    </rPh>
    <rPh sb="80" eb="82">
      <t>キボ</t>
    </rPh>
    <rPh sb="82" eb="84">
      <t>ヒリツ</t>
    </rPh>
    <rPh sb="85" eb="87">
      <t>キギョウ</t>
    </rPh>
    <rPh sb="87" eb="88">
      <t>サイ</t>
    </rPh>
    <rPh sb="88" eb="90">
      <t>ショウカン</t>
    </rPh>
    <rPh sb="93" eb="95">
      <t>ネンネン</t>
    </rPh>
    <rPh sb="95" eb="97">
      <t>テイカ</t>
    </rPh>
    <rPh sb="104" eb="106">
      <t>ケイヒ</t>
    </rPh>
    <rPh sb="106" eb="108">
      <t>カイシュウ</t>
    </rPh>
    <rPh sb="108" eb="109">
      <t>リツ</t>
    </rPh>
    <rPh sb="114" eb="115">
      <t>クラ</t>
    </rPh>
    <rPh sb="116" eb="118">
      <t>ジョウショウ</t>
    </rPh>
    <rPh sb="123" eb="125">
      <t>シュウゼン</t>
    </rPh>
    <rPh sb="125" eb="126">
      <t>ヒ</t>
    </rPh>
    <rPh sb="127" eb="128">
      <t>ゲン</t>
    </rPh>
    <rPh sb="137" eb="139">
      <t>コンゴ</t>
    </rPh>
    <rPh sb="140" eb="142">
      <t>テキセイ</t>
    </rPh>
    <rPh sb="143" eb="145">
      <t>シュウニュウ</t>
    </rPh>
    <rPh sb="146" eb="148">
      <t>カクホ</t>
    </rPh>
    <rPh sb="149" eb="150">
      <t>ツト</t>
    </rPh>
    <rPh sb="151" eb="154">
      <t>ケイカクテキ</t>
    </rPh>
    <rPh sb="155" eb="157">
      <t>ヒヨウ</t>
    </rPh>
    <rPh sb="158" eb="159">
      <t>オサ</t>
    </rPh>
    <rPh sb="164" eb="166">
      <t>ヒツヨウ</t>
    </rPh>
    <rPh sb="167" eb="168">
      <t>カンガ</t>
    </rPh>
    <rPh sb="173" eb="175">
      <t>オスイ</t>
    </rPh>
    <rPh sb="175" eb="177">
      <t>ショリ</t>
    </rPh>
    <rPh sb="177" eb="179">
      <t>ゲンカ</t>
    </rPh>
    <rPh sb="180" eb="183">
      <t>ヘイキンチ</t>
    </rPh>
    <rPh sb="185" eb="186">
      <t>タカ</t>
    </rPh>
    <rPh sb="187" eb="189">
      <t>スイジュン</t>
    </rPh>
    <rPh sb="190" eb="191">
      <t>トド</t>
    </rPh>
    <rPh sb="199" eb="201">
      <t>シセツ</t>
    </rPh>
    <rPh sb="201" eb="204">
      <t>リヨウリツ</t>
    </rPh>
    <rPh sb="208" eb="209">
      <t>ダイ</t>
    </rPh>
    <rPh sb="210" eb="212">
      <t>スイイ</t>
    </rPh>
    <rPh sb="217" eb="219">
      <t>ジンコウ</t>
    </rPh>
    <rPh sb="220" eb="222">
      <t>ゲンショウ</t>
    </rPh>
    <rPh sb="223" eb="225">
      <t>ミス</t>
    </rPh>
    <rPh sb="226" eb="228">
      <t>シセツ</t>
    </rPh>
    <rPh sb="228" eb="230">
      <t>キボ</t>
    </rPh>
    <rPh sb="231" eb="233">
      <t>ケントウ</t>
    </rPh>
    <rPh sb="234" eb="236">
      <t>ヒツヨウ</t>
    </rPh>
    <rPh sb="242" eb="245">
      <t>スイセンカ</t>
    </rPh>
    <rPh sb="245" eb="246">
      <t>リツ</t>
    </rPh>
    <rPh sb="250" eb="251">
      <t>ダイ</t>
    </rPh>
    <rPh sb="252" eb="254">
      <t>スイイ</t>
    </rPh>
    <rPh sb="259" eb="262">
      <t>コウキョウヨウ</t>
    </rPh>
    <rPh sb="262" eb="264">
      <t>スイイキ</t>
    </rPh>
    <rPh sb="265" eb="267">
      <t>スイシツ</t>
    </rPh>
    <rPh sb="267" eb="269">
      <t>ホゼン</t>
    </rPh>
    <rPh sb="270" eb="273">
      <t>シヨウリョウ</t>
    </rPh>
    <rPh sb="273" eb="275">
      <t>シュウニュウ</t>
    </rPh>
    <rPh sb="276" eb="278">
      <t>ゾウカ</t>
    </rPh>
    <rPh sb="282" eb="285">
      <t>ミセツゾク</t>
    </rPh>
    <rPh sb="285" eb="287">
      <t>セタイ</t>
    </rPh>
    <rPh sb="289" eb="291">
      <t>カニュウ</t>
    </rPh>
    <rPh sb="291" eb="293">
      <t>ソクシン</t>
    </rPh>
    <rPh sb="294" eb="295">
      <t>ツト</t>
    </rPh>
    <phoneticPr fontId="4"/>
  </si>
  <si>
    <t>　行政区域内人口の減少等から加入人口の飛躍的な増加は期待できず、使用料の大幅な増加は見込めない状況の中、これまで整備してきた施設の更新需要が見込まれる厳しい経営環境にある。施設の機能診断を実施し、最適整備構想の策定を進めている。一部エリアの公共下水道への統合も視野に入れ、施設の計画的な更新を実施していく。地方債償還と施設の更新に必要な経費が多額になることが想定されるため、処理区域内の世帯に加入促進のための啓発を行うと共に、使用料等の見直しの検討も行っていく。</t>
    <rPh sb="1" eb="3">
      <t>ギョウセイ</t>
    </rPh>
    <rPh sb="3" eb="6">
      <t>クイキナイ</t>
    </rPh>
    <rPh sb="6" eb="8">
      <t>ジンコウ</t>
    </rPh>
    <rPh sb="9" eb="11">
      <t>ゲンショウ</t>
    </rPh>
    <rPh sb="11" eb="12">
      <t>ナド</t>
    </rPh>
    <rPh sb="14" eb="16">
      <t>カニュウ</t>
    </rPh>
    <rPh sb="16" eb="18">
      <t>ジンコウ</t>
    </rPh>
    <rPh sb="19" eb="22">
      <t>ヒヤクテキ</t>
    </rPh>
    <rPh sb="23" eb="25">
      <t>ゾウカ</t>
    </rPh>
    <rPh sb="26" eb="28">
      <t>キタイ</t>
    </rPh>
    <rPh sb="32" eb="35">
      <t>シヨウリョウ</t>
    </rPh>
    <rPh sb="36" eb="38">
      <t>オオハバ</t>
    </rPh>
    <rPh sb="39" eb="41">
      <t>ゾウカ</t>
    </rPh>
    <rPh sb="42" eb="44">
      <t>ミコ</t>
    </rPh>
    <rPh sb="47" eb="49">
      <t>ジョウキョウ</t>
    </rPh>
    <rPh sb="50" eb="51">
      <t>ナカ</t>
    </rPh>
    <rPh sb="56" eb="58">
      <t>セイビ</t>
    </rPh>
    <rPh sb="62" eb="64">
      <t>シセツ</t>
    </rPh>
    <rPh sb="65" eb="67">
      <t>コウシン</t>
    </rPh>
    <rPh sb="67" eb="69">
      <t>ジュヨウ</t>
    </rPh>
    <rPh sb="70" eb="72">
      <t>ミコ</t>
    </rPh>
    <rPh sb="75" eb="76">
      <t>キビ</t>
    </rPh>
    <rPh sb="78" eb="80">
      <t>ケイエイ</t>
    </rPh>
    <rPh sb="80" eb="82">
      <t>カンキョウ</t>
    </rPh>
    <rPh sb="86" eb="88">
      <t>シセツ</t>
    </rPh>
    <rPh sb="89" eb="91">
      <t>キノウ</t>
    </rPh>
    <rPh sb="91" eb="93">
      <t>シンダン</t>
    </rPh>
    <rPh sb="94" eb="96">
      <t>ジッシ</t>
    </rPh>
    <rPh sb="98" eb="100">
      <t>サイテキ</t>
    </rPh>
    <rPh sb="100" eb="102">
      <t>セイビ</t>
    </rPh>
    <rPh sb="102" eb="104">
      <t>コウソウ</t>
    </rPh>
    <rPh sb="105" eb="107">
      <t>サクテイ</t>
    </rPh>
    <rPh sb="108" eb="109">
      <t>スス</t>
    </rPh>
    <rPh sb="114" eb="116">
      <t>イチブ</t>
    </rPh>
    <rPh sb="120" eb="122">
      <t>コウキョウ</t>
    </rPh>
    <rPh sb="122" eb="125">
      <t>ゲスイドウ</t>
    </rPh>
    <rPh sb="127" eb="129">
      <t>トウゴウ</t>
    </rPh>
    <rPh sb="130" eb="132">
      <t>シヤ</t>
    </rPh>
    <rPh sb="133" eb="134">
      <t>イ</t>
    </rPh>
    <rPh sb="136" eb="138">
      <t>シセツ</t>
    </rPh>
    <rPh sb="139" eb="141">
      <t>ケイカク</t>
    </rPh>
    <rPh sb="141" eb="142">
      <t>テキ</t>
    </rPh>
    <rPh sb="143" eb="145">
      <t>コウシン</t>
    </rPh>
    <rPh sb="146" eb="148">
      <t>ジッシ</t>
    </rPh>
    <rPh sb="153" eb="155">
      <t>チホウ</t>
    </rPh>
    <rPh sb="155" eb="156">
      <t>サイ</t>
    </rPh>
    <rPh sb="156" eb="158">
      <t>ショウカン</t>
    </rPh>
    <rPh sb="159" eb="161">
      <t>シセツ</t>
    </rPh>
    <rPh sb="162" eb="164">
      <t>コウシン</t>
    </rPh>
    <rPh sb="165" eb="167">
      <t>ヒツヨウ</t>
    </rPh>
    <rPh sb="168" eb="170">
      <t>ケイヒ</t>
    </rPh>
    <rPh sb="171" eb="173">
      <t>タガク</t>
    </rPh>
    <rPh sb="179" eb="181">
      <t>ソウテイ</t>
    </rPh>
    <rPh sb="187" eb="189">
      <t>ショリ</t>
    </rPh>
    <rPh sb="189" eb="192">
      <t>クイキナイ</t>
    </rPh>
    <rPh sb="193" eb="195">
      <t>セタイ</t>
    </rPh>
    <rPh sb="196" eb="198">
      <t>カニュウ</t>
    </rPh>
    <rPh sb="198" eb="200">
      <t>ソクシン</t>
    </rPh>
    <rPh sb="204" eb="206">
      <t>ケイハツ</t>
    </rPh>
    <rPh sb="207" eb="208">
      <t>オコナ</t>
    </rPh>
    <rPh sb="210" eb="211">
      <t>トモ</t>
    </rPh>
    <rPh sb="213" eb="216">
      <t>シヨウリョウ</t>
    </rPh>
    <rPh sb="216" eb="217">
      <t>ナド</t>
    </rPh>
    <rPh sb="218" eb="220">
      <t>ミナオ</t>
    </rPh>
    <rPh sb="222" eb="224">
      <t>ケントウ</t>
    </rPh>
    <rPh sb="225" eb="2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</si>
</sst>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73-4DB3-958B-9F4002CC6D3C}"/>
            </c:ext>
          </c:extLst>
        </c:ser>
        <c:dLbls>
          <c:showLegendKey val="0"/>
          <c:showVal val="0"/>
          <c:showCatName val="0"/>
          <c:showSerName val="0"/>
          <c:showPercent val="0"/>
          <c:showBubbleSize val="0"/>
        </c:dLbls>
        <c:gapWidth val="150"/>
        <c:axId val="131959408"/>
        <c:axId val="20262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B73-4DB3-958B-9F4002CC6D3C}"/>
            </c:ext>
          </c:extLst>
        </c:ser>
        <c:dLbls>
          <c:showLegendKey val="0"/>
          <c:showVal val="0"/>
          <c:showCatName val="0"/>
          <c:showSerName val="0"/>
          <c:showPercent val="0"/>
          <c:showBubbleSize val="0"/>
        </c:dLbls>
        <c:marker val="1"/>
        <c:smooth val="0"/>
        <c:axId val="131959408"/>
        <c:axId val="202625896"/>
      </c:lineChart>
      <c:dateAx>
        <c:axId val="131959408"/>
        <c:scaling>
          <c:orientation val="minMax"/>
        </c:scaling>
        <c:delete val="1"/>
        <c:axPos val="b"/>
        <c:numFmt formatCode="ge" sourceLinked="1"/>
        <c:majorTickMark val="none"/>
        <c:minorTickMark val="none"/>
        <c:tickLblPos val="none"/>
        <c:crossAx val="202625896"/>
        <c:crosses val="autoZero"/>
        <c:auto val="1"/>
        <c:lblOffset val="100"/>
        <c:baseTimeUnit val="years"/>
      </c:dateAx>
      <c:valAx>
        <c:axId val="20262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58.5</c:v>
                </c:pt>
                <c:pt idx="1">
                  <c:v>56.9</c:v>
                </c:pt>
                <c:pt idx="2">
                  <c:v>56.54</c:v>
                </c:pt>
                <c:pt idx="3">
                  <c:v>56.81</c:v>
                </c:pt>
                <c:pt idx="4">
                  <c:v>53.87</c:v>
                </c:pt>
              </c:numCache>
            </c:numRef>
          </c:val>
          <c:extLst xmlns:c16r2="http://schemas.microsoft.com/office/drawing/2015/06/chart">
            <c:ext xmlns:c16="http://schemas.microsoft.com/office/drawing/2014/chart" uri="{C3380CC4-5D6E-409C-BE32-E72D297353CC}">
              <c16:uniqueId val="{00000000-5BD7-4ADB-BCDB-7D5A9814565B}"/>
            </c:ext>
          </c:extLst>
        </c:ser>
        <c:dLbls>
          <c:showLegendKey val="0"/>
          <c:showVal val="0"/>
          <c:showCatName val="0"/>
          <c:showSerName val="0"/>
          <c:showPercent val="0"/>
          <c:showBubbleSize val="0"/>
        </c:dLbls>
        <c:gapWidth val="150"/>
        <c:axId val="203660920"/>
        <c:axId val="2036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BD7-4ADB-BCDB-7D5A9814565B}"/>
            </c:ext>
          </c:extLst>
        </c:ser>
        <c:dLbls>
          <c:showLegendKey val="0"/>
          <c:showVal val="0"/>
          <c:showCatName val="0"/>
          <c:showSerName val="0"/>
          <c:showPercent val="0"/>
          <c:showBubbleSize val="0"/>
        </c:dLbls>
        <c:marker val="1"/>
        <c:smooth val="0"/>
        <c:axId val="203660920"/>
        <c:axId val="203661312"/>
      </c:lineChart>
      <c:dateAx>
        <c:axId val="203660920"/>
        <c:scaling>
          <c:orientation val="minMax"/>
        </c:scaling>
        <c:delete val="1"/>
        <c:axPos val="b"/>
        <c:numFmt formatCode="ge" sourceLinked="1"/>
        <c:majorTickMark val="none"/>
        <c:minorTickMark val="none"/>
        <c:tickLblPos val="none"/>
        <c:crossAx val="203661312"/>
        <c:crosses val="autoZero"/>
        <c:auto val="1"/>
        <c:lblOffset val="100"/>
        <c:baseTimeUnit val="years"/>
      </c:dateAx>
      <c:valAx>
        <c:axId val="2036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83.26</c:v>
                </c:pt>
                <c:pt idx="1">
                  <c:v>86</c:v>
                </c:pt>
                <c:pt idx="2">
                  <c:v>83.77</c:v>
                </c:pt>
                <c:pt idx="3">
                  <c:v>86.75</c:v>
                </c:pt>
                <c:pt idx="4">
                  <c:v>83.78</c:v>
                </c:pt>
              </c:numCache>
            </c:numRef>
          </c:val>
          <c:extLst xmlns:c16r2="http://schemas.microsoft.com/office/drawing/2015/06/chart">
            <c:ext xmlns:c16="http://schemas.microsoft.com/office/drawing/2014/chart" uri="{C3380CC4-5D6E-409C-BE32-E72D297353CC}">
              <c16:uniqueId val="{00000000-EB08-4E9C-9321-D001287BAAD4}"/>
            </c:ext>
          </c:extLst>
        </c:ser>
        <c:dLbls>
          <c:showLegendKey val="0"/>
          <c:showVal val="0"/>
          <c:showCatName val="0"/>
          <c:showSerName val="0"/>
          <c:showPercent val="0"/>
          <c:showBubbleSize val="0"/>
        </c:dLbls>
        <c:gapWidth val="150"/>
        <c:axId val="203662488"/>
        <c:axId val="2036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B08-4E9C-9321-D001287BAAD4}"/>
            </c:ext>
          </c:extLst>
        </c:ser>
        <c:dLbls>
          <c:showLegendKey val="0"/>
          <c:showVal val="0"/>
          <c:showCatName val="0"/>
          <c:showSerName val="0"/>
          <c:showPercent val="0"/>
          <c:showBubbleSize val="0"/>
        </c:dLbls>
        <c:marker val="1"/>
        <c:smooth val="0"/>
        <c:axId val="203662488"/>
        <c:axId val="203662880"/>
      </c:lineChart>
      <c:dateAx>
        <c:axId val="203662488"/>
        <c:scaling>
          <c:orientation val="minMax"/>
        </c:scaling>
        <c:delete val="1"/>
        <c:axPos val="b"/>
        <c:numFmt formatCode="ge" sourceLinked="1"/>
        <c:majorTickMark val="none"/>
        <c:minorTickMark val="none"/>
        <c:tickLblPos val="none"/>
        <c:crossAx val="203662880"/>
        <c:crosses val="autoZero"/>
        <c:auto val="1"/>
        <c:lblOffset val="100"/>
        <c:baseTimeUnit val="years"/>
      </c:dateAx>
      <c:valAx>
        <c:axId val="2036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6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63.54</c:v>
                </c:pt>
                <c:pt idx="1">
                  <c:v>55.38</c:v>
                </c:pt>
                <c:pt idx="2">
                  <c:v>51.76</c:v>
                </c:pt>
                <c:pt idx="3">
                  <c:v>51.27</c:v>
                </c:pt>
                <c:pt idx="4">
                  <c:v>58.48</c:v>
                </c:pt>
              </c:numCache>
            </c:numRef>
          </c:val>
          <c:extLst xmlns:c16r2="http://schemas.microsoft.com/office/drawing/2015/06/chart">
            <c:ext xmlns:c16="http://schemas.microsoft.com/office/drawing/2014/chart" uri="{C3380CC4-5D6E-409C-BE32-E72D297353CC}">
              <c16:uniqueId val="{00000000-B214-4D9B-97B2-B352B4B88C42}"/>
            </c:ext>
          </c:extLst>
        </c:ser>
        <c:dLbls>
          <c:showLegendKey val="0"/>
          <c:showVal val="0"/>
          <c:showCatName val="0"/>
          <c:showSerName val="0"/>
          <c:showPercent val="0"/>
          <c:showBubbleSize val="0"/>
        </c:dLbls>
        <c:gapWidth val="150"/>
        <c:axId val="202806800"/>
        <c:axId val="20281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4-4D9B-97B2-B352B4B88C42}"/>
            </c:ext>
          </c:extLst>
        </c:ser>
        <c:dLbls>
          <c:showLegendKey val="0"/>
          <c:showVal val="0"/>
          <c:showCatName val="0"/>
          <c:showSerName val="0"/>
          <c:showPercent val="0"/>
          <c:showBubbleSize val="0"/>
        </c:dLbls>
        <c:marker val="1"/>
        <c:smooth val="0"/>
        <c:axId val="202806800"/>
        <c:axId val="202811536"/>
      </c:lineChart>
      <c:dateAx>
        <c:axId val="202806800"/>
        <c:scaling>
          <c:orientation val="minMax"/>
        </c:scaling>
        <c:delete val="1"/>
        <c:axPos val="b"/>
        <c:numFmt formatCode="ge" sourceLinked="1"/>
        <c:majorTickMark val="none"/>
        <c:minorTickMark val="none"/>
        <c:tickLblPos val="none"/>
        <c:crossAx val="202811536"/>
        <c:crosses val="autoZero"/>
        <c:auto val="1"/>
        <c:lblOffset val="100"/>
        <c:baseTimeUnit val="years"/>
      </c:dateAx>
      <c:valAx>
        <c:axId val="2028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6C-418F-B1AA-7D4688294DF4}"/>
            </c:ext>
          </c:extLst>
        </c:ser>
        <c:dLbls>
          <c:showLegendKey val="0"/>
          <c:showVal val="0"/>
          <c:showCatName val="0"/>
          <c:showSerName val="0"/>
          <c:showPercent val="0"/>
          <c:showBubbleSize val="0"/>
        </c:dLbls>
        <c:gapWidth val="150"/>
        <c:axId val="203556040"/>
        <c:axId val="20355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6C-418F-B1AA-7D4688294DF4}"/>
            </c:ext>
          </c:extLst>
        </c:ser>
        <c:dLbls>
          <c:showLegendKey val="0"/>
          <c:showVal val="0"/>
          <c:showCatName val="0"/>
          <c:showSerName val="0"/>
          <c:showPercent val="0"/>
          <c:showBubbleSize val="0"/>
        </c:dLbls>
        <c:marker val="1"/>
        <c:smooth val="0"/>
        <c:axId val="203556040"/>
        <c:axId val="203556936"/>
      </c:lineChart>
      <c:dateAx>
        <c:axId val="203556040"/>
        <c:scaling>
          <c:orientation val="minMax"/>
        </c:scaling>
        <c:delete val="1"/>
        <c:axPos val="b"/>
        <c:numFmt formatCode="ge" sourceLinked="1"/>
        <c:majorTickMark val="none"/>
        <c:minorTickMark val="none"/>
        <c:tickLblPos val="none"/>
        <c:crossAx val="203556936"/>
        <c:crosses val="autoZero"/>
        <c:auto val="1"/>
        <c:lblOffset val="100"/>
        <c:baseTimeUnit val="years"/>
      </c:dateAx>
      <c:valAx>
        <c:axId val="20355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70-4207-9501-91CC383611EB}"/>
            </c:ext>
          </c:extLst>
        </c:ser>
        <c:dLbls>
          <c:showLegendKey val="0"/>
          <c:showVal val="0"/>
          <c:showCatName val="0"/>
          <c:showSerName val="0"/>
          <c:showPercent val="0"/>
          <c:showBubbleSize val="0"/>
        </c:dLbls>
        <c:gapWidth val="150"/>
        <c:axId val="203548552"/>
        <c:axId val="20186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70-4207-9501-91CC383611EB}"/>
            </c:ext>
          </c:extLst>
        </c:ser>
        <c:dLbls>
          <c:showLegendKey val="0"/>
          <c:showVal val="0"/>
          <c:showCatName val="0"/>
          <c:showSerName val="0"/>
          <c:showPercent val="0"/>
          <c:showBubbleSize val="0"/>
        </c:dLbls>
        <c:marker val="1"/>
        <c:smooth val="0"/>
        <c:axId val="203548552"/>
        <c:axId val="201869368"/>
      </c:lineChart>
      <c:dateAx>
        <c:axId val="203548552"/>
        <c:scaling>
          <c:orientation val="minMax"/>
        </c:scaling>
        <c:delete val="1"/>
        <c:axPos val="b"/>
        <c:numFmt formatCode="ge" sourceLinked="1"/>
        <c:majorTickMark val="none"/>
        <c:minorTickMark val="none"/>
        <c:tickLblPos val="none"/>
        <c:crossAx val="201869368"/>
        <c:crosses val="autoZero"/>
        <c:auto val="1"/>
        <c:lblOffset val="100"/>
        <c:baseTimeUnit val="years"/>
      </c:dateAx>
      <c:valAx>
        <c:axId val="2018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4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DC-4402-9796-5EBA31EBACC0}"/>
            </c:ext>
          </c:extLst>
        </c:ser>
        <c:dLbls>
          <c:showLegendKey val="0"/>
          <c:showVal val="0"/>
          <c:showCatName val="0"/>
          <c:showSerName val="0"/>
          <c:showPercent val="0"/>
          <c:showBubbleSize val="0"/>
        </c:dLbls>
        <c:gapWidth val="150"/>
        <c:axId val="203615704"/>
        <c:axId val="2036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DC-4402-9796-5EBA31EBACC0}"/>
            </c:ext>
          </c:extLst>
        </c:ser>
        <c:dLbls>
          <c:showLegendKey val="0"/>
          <c:showVal val="0"/>
          <c:showCatName val="0"/>
          <c:showSerName val="0"/>
          <c:showPercent val="0"/>
          <c:showBubbleSize val="0"/>
        </c:dLbls>
        <c:marker val="1"/>
        <c:smooth val="0"/>
        <c:axId val="203615704"/>
        <c:axId val="203616096"/>
      </c:lineChart>
      <c:dateAx>
        <c:axId val="203615704"/>
        <c:scaling>
          <c:orientation val="minMax"/>
        </c:scaling>
        <c:delete val="1"/>
        <c:axPos val="b"/>
        <c:numFmt formatCode="ge" sourceLinked="1"/>
        <c:majorTickMark val="none"/>
        <c:minorTickMark val="none"/>
        <c:tickLblPos val="none"/>
        <c:crossAx val="203616096"/>
        <c:crosses val="autoZero"/>
        <c:auto val="1"/>
        <c:lblOffset val="100"/>
        <c:baseTimeUnit val="years"/>
      </c:dateAx>
      <c:valAx>
        <c:axId val="2036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1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B7-4BFD-B0B5-AF53904D5BA4}"/>
            </c:ext>
          </c:extLst>
        </c:ser>
        <c:dLbls>
          <c:showLegendKey val="0"/>
          <c:showVal val="0"/>
          <c:showCatName val="0"/>
          <c:showSerName val="0"/>
          <c:showPercent val="0"/>
          <c:showBubbleSize val="0"/>
        </c:dLbls>
        <c:gapWidth val="150"/>
        <c:axId val="203279736"/>
        <c:axId val="203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B7-4BFD-B0B5-AF53904D5BA4}"/>
            </c:ext>
          </c:extLst>
        </c:ser>
        <c:dLbls>
          <c:showLegendKey val="0"/>
          <c:showVal val="0"/>
          <c:showCatName val="0"/>
          <c:showSerName val="0"/>
          <c:showPercent val="0"/>
          <c:showBubbleSize val="0"/>
        </c:dLbls>
        <c:marker val="1"/>
        <c:smooth val="0"/>
        <c:axId val="203279736"/>
        <c:axId val="203280128"/>
      </c:lineChart>
      <c:dateAx>
        <c:axId val="203279736"/>
        <c:scaling>
          <c:orientation val="minMax"/>
        </c:scaling>
        <c:delete val="1"/>
        <c:axPos val="b"/>
        <c:numFmt formatCode="ge" sourceLinked="1"/>
        <c:majorTickMark val="none"/>
        <c:minorTickMark val="none"/>
        <c:tickLblPos val="none"/>
        <c:crossAx val="203280128"/>
        <c:crosses val="autoZero"/>
        <c:auto val="1"/>
        <c:lblOffset val="100"/>
        <c:baseTimeUnit val="years"/>
      </c:dateAx>
      <c:valAx>
        <c:axId val="203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480.85</c:v>
                </c:pt>
                <c:pt idx="1">
                  <c:v>1338.41</c:v>
                </c:pt>
                <c:pt idx="2">
                  <c:v>1139.3800000000001</c:v>
                </c:pt>
                <c:pt idx="3">
                  <c:v>756.02</c:v>
                </c:pt>
                <c:pt idx="4">
                  <c:v>637.63</c:v>
                </c:pt>
              </c:numCache>
            </c:numRef>
          </c:val>
          <c:extLst xmlns:c16r2="http://schemas.microsoft.com/office/drawing/2015/06/chart">
            <c:ext xmlns:c16="http://schemas.microsoft.com/office/drawing/2014/chart" uri="{C3380CC4-5D6E-409C-BE32-E72D297353CC}">
              <c16:uniqueId val="{00000000-38CA-4A61-B420-798BC830B6B6}"/>
            </c:ext>
          </c:extLst>
        </c:ser>
        <c:dLbls>
          <c:showLegendKey val="0"/>
          <c:showVal val="0"/>
          <c:showCatName val="0"/>
          <c:showSerName val="0"/>
          <c:showPercent val="0"/>
          <c:showBubbleSize val="0"/>
        </c:dLbls>
        <c:gapWidth val="150"/>
        <c:axId val="203615312"/>
        <c:axId val="20361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8CA-4A61-B420-798BC830B6B6}"/>
            </c:ext>
          </c:extLst>
        </c:ser>
        <c:dLbls>
          <c:showLegendKey val="0"/>
          <c:showVal val="0"/>
          <c:showCatName val="0"/>
          <c:showSerName val="0"/>
          <c:showPercent val="0"/>
          <c:showBubbleSize val="0"/>
        </c:dLbls>
        <c:marker val="1"/>
        <c:smooth val="0"/>
        <c:axId val="203615312"/>
        <c:axId val="203614920"/>
      </c:lineChart>
      <c:dateAx>
        <c:axId val="203615312"/>
        <c:scaling>
          <c:orientation val="minMax"/>
        </c:scaling>
        <c:delete val="1"/>
        <c:axPos val="b"/>
        <c:numFmt formatCode="ge" sourceLinked="1"/>
        <c:majorTickMark val="none"/>
        <c:minorTickMark val="none"/>
        <c:tickLblPos val="none"/>
        <c:crossAx val="203614920"/>
        <c:crosses val="autoZero"/>
        <c:auto val="1"/>
        <c:lblOffset val="100"/>
        <c:baseTimeUnit val="years"/>
      </c:dateAx>
      <c:valAx>
        <c:axId val="20361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1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50.69</c:v>
                </c:pt>
                <c:pt idx="1">
                  <c:v>37.83</c:v>
                </c:pt>
                <c:pt idx="2">
                  <c:v>37.51</c:v>
                </c:pt>
                <c:pt idx="3">
                  <c:v>38.04</c:v>
                </c:pt>
                <c:pt idx="4">
                  <c:v>49.6</c:v>
                </c:pt>
              </c:numCache>
            </c:numRef>
          </c:val>
          <c:extLst xmlns:c16r2="http://schemas.microsoft.com/office/drawing/2015/06/chart">
            <c:ext xmlns:c16="http://schemas.microsoft.com/office/drawing/2014/chart" uri="{C3380CC4-5D6E-409C-BE32-E72D297353CC}">
              <c16:uniqueId val="{00000000-A677-489D-8AAD-F19B3EDE1976}"/>
            </c:ext>
          </c:extLst>
        </c:ser>
        <c:dLbls>
          <c:showLegendKey val="0"/>
          <c:showVal val="0"/>
          <c:showCatName val="0"/>
          <c:showSerName val="0"/>
          <c:showPercent val="0"/>
          <c:showBubbleSize val="0"/>
        </c:dLbls>
        <c:gapWidth val="150"/>
        <c:axId val="203613744"/>
        <c:axId val="2032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677-489D-8AAD-F19B3EDE1976}"/>
            </c:ext>
          </c:extLst>
        </c:ser>
        <c:dLbls>
          <c:showLegendKey val="0"/>
          <c:showVal val="0"/>
          <c:showCatName val="0"/>
          <c:showSerName val="0"/>
          <c:showPercent val="0"/>
          <c:showBubbleSize val="0"/>
        </c:dLbls>
        <c:marker val="1"/>
        <c:smooth val="0"/>
        <c:axId val="203613744"/>
        <c:axId val="203281304"/>
      </c:lineChart>
      <c:dateAx>
        <c:axId val="203613744"/>
        <c:scaling>
          <c:orientation val="minMax"/>
        </c:scaling>
        <c:delete val="1"/>
        <c:axPos val="b"/>
        <c:numFmt formatCode="ge" sourceLinked="1"/>
        <c:majorTickMark val="none"/>
        <c:minorTickMark val="none"/>
        <c:tickLblPos val="none"/>
        <c:crossAx val="203281304"/>
        <c:crosses val="autoZero"/>
        <c:auto val="1"/>
        <c:lblOffset val="100"/>
        <c:baseTimeUnit val="years"/>
      </c:dateAx>
      <c:valAx>
        <c:axId val="20328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330.37</c:v>
                </c:pt>
                <c:pt idx="1">
                  <c:v>386.36</c:v>
                </c:pt>
                <c:pt idx="2">
                  <c:v>388.98</c:v>
                </c:pt>
                <c:pt idx="3">
                  <c:v>383.98</c:v>
                </c:pt>
                <c:pt idx="4">
                  <c:v>306.06</c:v>
                </c:pt>
              </c:numCache>
            </c:numRef>
          </c:val>
          <c:extLst xmlns:c16r2="http://schemas.microsoft.com/office/drawing/2015/06/chart">
            <c:ext xmlns:c16="http://schemas.microsoft.com/office/drawing/2014/chart" uri="{C3380CC4-5D6E-409C-BE32-E72D297353CC}">
              <c16:uniqueId val="{00000000-411B-46CA-B3AC-DC768D179E41}"/>
            </c:ext>
          </c:extLst>
        </c:ser>
        <c:dLbls>
          <c:showLegendKey val="0"/>
          <c:showVal val="0"/>
          <c:showCatName val="0"/>
          <c:showSerName val="0"/>
          <c:showPercent val="0"/>
          <c:showBubbleSize val="0"/>
        </c:dLbls>
        <c:gapWidth val="150"/>
        <c:axId val="203282480"/>
        <c:axId val="20328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11B-46CA-B3AC-DC768D179E41}"/>
            </c:ext>
          </c:extLst>
        </c:ser>
        <c:dLbls>
          <c:showLegendKey val="0"/>
          <c:showVal val="0"/>
          <c:showCatName val="0"/>
          <c:showSerName val="0"/>
          <c:showPercent val="0"/>
          <c:showBubbleSize val="0"/>
        </c:dLbls>
        <c:marker val="1"/>
        <c:smooth val="0"/>
        <c:axId val="203282480"/>
        <c:axId val="203282872"/>
      </c:lineChart>
      <c:dateAx>
        <c:axId val="203282480"/>
        <c:scaling>
          <c:orientation val="minMax"/>
        </c:scaling>
        <c:delete val="1"/>
        <c:axPos val="b"/>
        <c:numFmt formatCode="ge" sourceLinked="1"/>
        <c:majorTickMark val="none"/>
        <c:minorTickMark val="none"/>
        <c:tickLblPos val="none"/>
        <c:crossAx val="203282872"/>
        <c:crosses val="autoZero"/>
        <c:auto val="1"/>
        <c:lblOffset val="100"/>
        <c:baseTimeUnit val="years"/>
      </c:dateAx>
      <c:valAx>
        <c:axId val="20328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塙町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8781</v>
      </c>
      <c r="AM8" s="68"/>
      <c r="AN8" s="68"/>
      <c r="AO8" s="68"/>
      <c r="AP8" s="68"/>
      <c r="AQ8" s="68"/>
      <c r="AR8" s="68"/>
      <c r="AS8" s="68"/>
      <c r="AT8" s="67">
        <f>データ!T6</f>
        <v>211.41</v>
      </c>
      <c r="AU8" s="67"/>
      <c r="AV8" s="67"/>
      <c r="AW8" s="67"/>
      <c r="AX8" s="67"/>
      <c r="AY8" s="67"/>
      <c r="AZ8" s="67"/>
      <c r="BA8" s="67"/>
      <c r="BB8" s="67">
        <f>データ!U6</f>
        <v>41.54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29.68</v>
      </c>
      <c r="Q10" s="67"/>
      <c r="R10" s="67"/>
      <c r="S10" s="67"/>
      <c r="T10" s="67"/>
      <c r="U10" s="67"/>
      <c r="V10" s="67"/>
      <c r="W10" s="67">
        <f>データ!Q6</f>
        <v>90</v>
      </c>
      <c r="X10" s="67"/>
      <c r="Y10" s="67"/>
      <c r="Z10" s="67"/>
      <c r="AA10" s="67"/>
      <c r="AB10" s="67"/>
      <c r="AC10" s="67"/>
      <c r="AD10" s="68">
        <f>データ!R6</f>
        <v>2921</v>
      </c>
      <c r="AE10" s="68"/>
      <c r="AF10" s="68"/>
      <c r="AG10" s="68"/>
      <c r="AH10" s="68"/>
      <c r="AI10" s="68"/>
      <c r="AJ10" s="68"/>
      <c r="AK10" s="2"/>
      <c r="AL10" s="68">
        <f>データ!V6</f>
        <v>2583</v>
      </c>
      <c r="AM10" s="68"/>
      <c r="AN10" s="68"/>
      <c r="AO10" s="68"/>
      <c r="AP10" s="68"/>
      <c r="AQ10" s="68"/>
      <c r="AR10" s="68"/>
      <c r="AS10" s="68"/>
      <c r="AT10" s="67">
        <f>データ!W6</f>
        <v>2.12</v>
      </c>
      <c r="AU10" s="67"/>
      <c r="AV10" s="67"/>
      <c r="AW10" s="67"/>
      <c r="AX10" s="67"/>
      <c r="AY10" s="67"/>
      <c r="AZ10" s="67"/>
      <c r="BA10" s="67"/>
      <c r="BB10" s="67">
        <f>データ!X6</f>
        <v>1218.4000000000001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mw8cL5rCDqIj2SkvkVwC/XiL0jTo+asuh1MLCab2i7py+72iHu6WH0OvS1AStkJNFfag6rvEInQdl7UeJP6TkA==" saltValue="dX3T8VKw4mEwUmCZSjLH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74837</v>
      </c>
      <c r="D6" s="33">
        <f t="shared" si="3"/>
        <v>47</v>
      </c>
      <c r="E6" s="33">
        <f t="shared" si="3"/>
        <v>17</v>
      </c>
      <c r="F6" s="33">
        <f t="shared" si="3"/>
        <v>5</v>
      </c>
      <c r="G6" s="33">
        <f t="shared" si="3"/>
        <v>0</v>
      </c>
      <c r="H6" s="33" t="str">
        <f t="shared" si="3"/>
        <v>福島県　塙町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29.68</v>
      </c>
      <c r="Q6" s="34">
        <f t="shared" si="3"/>
        <v>90</v>
      </c>
      <c r="R6" s="34">
        <f t="shared" si="3"/>
        <v>2921</v>
      </c>
      <c r="S6" s="34">
        <f t="shared" si="3"/>
        <v>8781</v>
      </c>
      <c r="T6" s="34">
        <f t="shared" si="3"/>
        <v>211.41</v>
      </c>
      <c r="U6" s="34">
        <f t="shared" si="3"/>
        <v>41.54</v>
      </c>
      <c r="V6" s="34">
        <f t="shared" si="3"/>
        <v>2583</v>
      </c>
      <c r="W6" s="34">
        <f t="shared" si="3"/>
        <v>2.12</v>
      </c>
      <c r="X6" s="34">
        <f t="shared" si="3"/>
        <v>1218.4000000000001</v>
      </c>
      <c r="Y6" s="35">
        <f>IF(Y7="",NA(),Y7)</f>
        <v>63.54</v>
      </c>
      <c r="Z6" s="35">
        <f t="shared" ref="Z6:AH6" si="4">IF(Z7="",NA(),Z7)</f>
        <v>55.38</v>
      </c>
      <c r="AA6" s="35">
        <f t="shared" si="4"/>
        <v>51.76</v>
      </c>
      <c r="AB6" s="35">
        <f t="shared" si="4"/>
        <v>51.27</v>
      </c>
      <c r="AC6" s="35">
        <f t="shared" si="4"/>
        <v>58.48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480.85</v>
      </c>
      <c r="BG6" s="35">
        <f t="shared" ref="BG6:BO6" si="7">IF(BG7="",NA(),BG7)</f>
        <v>1338.41</v>
      </c>
      <c r="BH6" s="35">
        <f t="shared" si="7"/>
        <v>1139.3800000000001</v>
      </c>
      <c r="BI6" s="35">
        <f t="shared" si="7"/>
        <v>756.02</v>
      </c>
      <c r="BJ6" s="35">
        <f t="shared" si="7"/>
        <v>637.63</v>
      </c>
      <c r="BK6" s="35">
        <f t="shared" si="7"/>
        <v>1044.8</v>
      </c>
      <c r="BL6" s="35">
        <f t="shared" si="7"/>
        <v>1081.8</v>
      </c>
      <c r="BM6" s="35">
        <f t="shared" si="7"/>
        <v>974.93</v>
      </c>
      <c r="BN6" s="35">
        <f t="shared" si="7"/>
        <v>855.8</v>
      </c>
      <c r="BO6" s="35">
        <f t="shared" si="7"/>
        <v>789.46</v>
      </c>
      <c r="BP6" s="34" t="str">
        <f>IF(BP7="","",IF(BP7="-","【-】","【"&amp;SUBSTITUTE(TEXT(BP7,"#,##0.00"),"-","△")&amp;"】"))</f>
        <v>【747.76】</v>
      </c>
      <c r="BQ6" s="35">
        <f>IF(BQ7="",NA(),BQ7)</f>
        <v>50.69</v>
      </c>
      <c r="BR6" s="35">
        <f t="shared" ref="BR6:BZ6" si="8">IF(BR7="",NA(),BR7)</f>
        <v>37.83</v>
      </c>
      <c r="BS6" s="35">
        <f t="shared" si="8"/>
        <v>37.51</v>
      </c>
      <c r="BT6" s="35">
        <f t="shared" si="8"/>
        <v>38.04</v>
      </c>
      <c r="BU6" s="35">
        <f t="shared" si="8"/>
        <v>49.6</v>
      </c>
      <c r="BV6" s="35">
        <f t="shared" si="8"/>
        <v>50.82</v>
      </c>
      <c r="BW6" s="35">
        <f t="shared" si="8"/>
        <v>52.19</v>
      </c>
      <c r="BX6" s="35">
        <f t="shared" si="8"/>
        <v>55.32</v>
      </c>
      <c r="BY6" s="35">
        <f t="shared" si="8"/>
        <v>59.8</v>
      </c>
      <c r="BZ6" s="35">
        <f t="shared" si="8"/>
        <v>57.77</v>
      </c>
      <c r="CA6" s="34" t="str">
        <f>IF(CA7="","",IF(CA7="-","【-】","【"&amp;SUBSTITUTE(TEXT(CA7,"#,##0.00"),"-","△")&amp;"】"))</f>
        <v>【59.51】</v>
      </c>
      <c r="CB6" s="35">
        <f>IF(CB7="",NA(),CB7)</f>
        <v>330.37</v>
      </c>
      <c r="CC6" s="35">
        <f t="shared" ref="CC6:CK6" si="9">IF(CC7="",NA(),CC7)</f>
        <v>386.36</v>
      </c>
      <c r="CD6" s="35">
        <f t="shared" si="9"/>
        <v>388.98</v>
      </c>
      <c r="CE6" s="35">
        <f t="shared" si="9"/>
        <v>383.98</v>
      </c>
      <c r="CF6" s="35">
        <f t="shared" si="9"/>
        <v>306.06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58.5</v>
      </c>
      <c r="CN6" s="35">
        <f t="shared" ref="CN6:CV6" si="10">IF(CN7="",NA(),CN7)</f>
        <v>56.9</v>
      </c>
      <c r="CO6" s="35">
        <f t="shared" si="10"/>
        <v>56.54</v>
      </c>
      <c r="CP6" s="35">
        <f t="shared" si="10"/>
        <v>56.81</v>
      </c>
      <c r="CQ6" s="35">
        <f t="shared" si="10"/>
        <v>53.87</v>
      </c>
      <c r="CR6" s="35">
        <f t="shared" si="10"/>
        <v>53.24</v>
      </c>
      <c r="CS6" s="35">
        <f t="shared" si="10"/>
        <v>52.31</v>
      </c>
      <c r="CT6" s="35">
        <f t="shared" si="10"/>
        <v>60.65</v>
      </c>
      <c r="CU6" s="35">
        <f t="shared" si="10"/>
        <v>51.75</v>
      </c>
      <c r="CV6" s="35">
        <f t="shared" si="10"/>
        <v>50.68</v>
      </c>
      <c r="CW6" s="34" t="str">
        <f>IF(CW7="","",IF(CW7="-","【-】","【"&amp;SUBSTITUTE(TEXT(CW7,"#,##0.00"),"-","△")&amp;"】"))</f>
        <v>【52.23】</v>
      </c>
      <c r="CX6" s="35">
        <f>IF(CX7="",NA(),CX7)</f>
        <v>83.26</v>
      </c>
      <c r="CY6" s="35">
        <f t="shared" ref="CY6:DG6" si="11">IF(CY7="",NA(),CY7)</f>
        <v>86</v>
      </c>
      <c r="CZ6" s="35">
        <f t="shared" si="11"/>
        <v>83.77</v>
      </c>
      <c r="DA6" s="35">
        <f t="shared" si="11"/>
        <v>86.75</v>
      </c>
      <c r="DB6" s="35">
        <f t="shared" si="11"/>
        <v>83.78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74837</v>
      </c>
      <c r="D7" s="37">
        <v>47</v>
      </c>
      <c r="E7" s="37">
        <v>17</v>
      </c>
      <c r="F7" s="37">
        <v>5</v>
      </c>
      <c r="G7" s="37">
        <v>0</v>
      </c>
      <c r="H7" s="37" t="s">
        <v>98</v>
      </c>
      <c r="I7" s="37" t="s">
        <v>99</v>
      </c>
      <c r="J7" s="37" t="s">
        <v>100</v>
      </c>
      <c r="K7" s="37" t="s">
        <v>101</v>
      </c>
      <c r="L7" s="37" t="s">
        <v>102</v>
      </c>
      <c r="M7" s="37" t="s">
        <v>103</v>
      </c>
      <c r="N7" s="38" t="s">
        <v>104</v>
      </c>
      <c r="O7" s="38" t="s">
        <v>105</v>
      </c>
      <c r="P7" s="38">
        <v>29.68</v>
      </c>
      <c r="Q7" s="38">
        <v>90</v>
      </c>
      <c r="R7" s="38">
        <v>2921</v>
      </c>
      <c r="S7" s="38">
        <v>8781</v>
      </c>
      <c r="T7" s="38">
        <v>211.41</v>
      </c>
      <c r="U7" s="38">
        <v>41.54</v>
      </c>
      <c r="V7" s="38">
        <v>2583</v>
      </c>
      <c r="W7" s="38">
        <v>2.12</v>
      </c>
      <c r="X7" s="38">
        <v>1218.4000000000001</v>
      </c>
      <c r="Y7" s="38">
        <v>63.54</v>
      </c>
      <c r="Z7" s="38">
        <v>55.38</v>
      </c>
      <c r="AA7" s="38">
        <v>51.76</v>
      </c>
      <c r="AB7" s="38">
        <v>51.27</v>
      </c>
      <c r="AC7" s="38">
        <v>58.48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480.85</v>
      </c>
      <c r="BG7" s="38">
        <v>1338.41</v>
      </c>
      <c r="BH7" s="38">
        <v>1139.3800000000001</v>
      </c>
      <c r="BI7" s="38">
        <v>756.02</v>
      </c>
      <c r="BJ7" s="38">
        <v>637.63</v>
      </c>
      <c r="BK7" s="38">
        <v>1044.8</v>
      </c>
      <c r="BL7" s="38">
        <v>1081.8</v>
      </c>
      <c r="BM7" s="38">
        <v>974.93</v>
      </c>
      <c r="BN7" s="38">
        <v>855.8</v>
      </c>
      <c r="BO7" s="38">
        <v>789.46</v>
      </c>
      <c r="BP7" s="38">
        <v>747.76</v>
      </c>
      <c r="BQ7" s="38">
        <v>50.69</v>
      </c>
      <c r="BR7" s="38">
        <v>37.83</v>
      </c>
      <c r="BS7" s="38">
        <v>37.51</v>
      </c>
      <c r="BT7" s="38">
        <v>38.04</v>
      </c>
      <c r="BU7" s="38">
        <v>49.6</v>
      </c>
      <c r="BV7" s="38">
        <v>50.82</v>
      </c>
      <c r="BW7" s="38">
        <v>52.19</v>
      </c>
      <c r="BX7" s="38">
        <v>55.32</v>
      </c>
      <c r="BY7" s="38">
        <v>59.8</v>
      </c>
      <c r="BZ7" s="38">
        <v>57.77</v>
      </c>
      <c r="CA7" s="38">
        <v>59.51</v>
      </c>
      <c r="CB7" s="38">
        <v>330.37</v>
      </c>
      <c r="CC7" s="38">
        <v>386.36</v>
      </c>
      <c r="CD7" s="38">
        <v>388.98</v>
      </c>
      <c r="CE7" s="38">
        <v>383.98</v>
      </c>
      <c r="CF7" s="38">
        <v>306.06</v>
      </c>
      <c r="CG7" s="38">
        <v>300.52</v>
      </c>
      <c r="CH7" s="38">
        <v>296.14</v>
      </c>
      <c r="CI7" s="38">
        <v>283.17</v>
      </c>
      <c r="CJ7" s="38">
        <v>263.76</v>
      </c>
      <c r="CK7" s="38">
        <v>274.35000000000002</v>
      </c>
      <c r="CL7" s="38">
        <v>261.45999999999998</v>
      </c>
      <c r="CM7" s="38">
        <v>58.5</v>
      </c>
      <c r="CN7" s="38">
        <v>56.9</v>
      </c>
      <c r="CO7" s="38">
        <v>56.54</v>
      </c>
      <c r="CP7" s="38">
        <v>56.81</v>
      </c>
      <c r="CQ7" s="38">
        <v>53.87</v>
      </c>
      <c r="CR7" s="38">
        <v>53.24</v>
      </c>
      <c r="CS7" s="38">
        <v>52.31</v>
      </c>
      <c r="CT7" s="38">
        <v>60.65</v>
      </c>
      <c r="CU7" s="38">
        <v>51.75</v>
      </c>
      <c r="CV7" s="38">
        <v>50.68</v>
      </c>
      <c r="CW7" s="38">
        <v>52.23</v>
      </c>
      <c r="CX7" s="38">
        <v>83.26</v>
      </c>
      <c r="CY7" s="38">
        <v>86</v>
      </c>
      <c r="CZ7" s="38">
        <v>83.77</v>
      </c>
      <c r="DA7" s="38">
        <v>86.75</v>
      </c>
      <c r="DB7" s="38">
        <v>83.78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2020-01-29T08:19:55Z</cp:lastPrinted>
  <dcterms:created xsi:type="dcterms:W3CDTF">2019-12-05T05:17:12Z</dcterms:created>
  <dcterms:modified xsi:type="dcterms:W3CDTF">2020-01-29T08:41:05Z</dcterms:modified>
  <cp:category/>
</cp:coreProperties>
</file>