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経営比較分析表\"/>
    </mc:Choice>
  </mc:AlternateContent>
  <xr:revisionPtr revIDLastSave="0" documentId="13_ncr:1_{759E6362-A121-4D59-AFE1-F09D014507C3}" xr6:coauthVersionLast="41" xr6:coauthVersionMax="41" xr10:uidLastSave="{00000000-0000-0000-0000-000000000000}"/>
  <workbookProtection workbookAlgorithmName="SHA-512" workbookHashValue="EWiBhcUnhiIBWH4hOfdUO7wbDpMyaBzPWzI6NtuuneBfKDQ+1HUI3YC0p84SXNuIcU5btOpZoC0SaZFTac+uaw==" workbookSaltValue="MsrYPbp4PDInZCrISxEKa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E85" i="4"/>
  <c r="BB10" i="4"/>
  <c r="AT10" i="4"/>
  <c r="P10" i="4"/>
  <c r="B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<sst xmlns="http://schemas.openxmlformats.org/spreadsheetml/2006/main" count="225" uniqueCount="112">
  <si>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</si>
  <si>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</si>
  <si>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</si>
  <si>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</si>
  <si>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</si>
  <si>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</si>
  <si>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</si>
  <si>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</si>
  <si>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</si>
  <si>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</si>
  <si>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</si>
  <si>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</si>
  <si>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</si>
  <si>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</si>
  <si>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</si>
  <si>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</si>
  <si>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</si>
  <si>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</si>
  <si>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</si>
  <si>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</si>
  <si>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</si>
  <si>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</si>
  <si>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</si>
  <si>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</si>
  <si>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</si>
  <si>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</si>
  <si>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</si>
  <si>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</si>
  <si>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</si>
  <si>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</si>
  <si>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</si>
  <si>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</si>
  <si>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</si>
  <si>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</si>
  <si>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</si>
  <si>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</si>
  <si>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</si>
  <si>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</si>
  <si>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</si>
  <si>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</si>
  <si>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</si>
  <si>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</si>
  <si>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</si>
  <si>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</si>
  <si>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</si>
  <si>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</si>
  <si>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</si>
  <si>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</si>
  <si>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</si>
  <si>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</si>
  <si>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</si>
  <si>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</si>
  <si>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</si>
  <si>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</si>
  <si>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</si>
  <si>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</si>
  <si>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</si>
  <si>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</si>
  <si>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</si>
  <si>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</si>
  <si>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</si>
  <si>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</si>
  <si>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</si>
  <si>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</si>
  <si>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</si>
  <si>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</si>
  <si>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</si>
  <si>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</si>
  <si>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</si>
  <si>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</si>
  <si>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</si>
  <si>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</si>
  <si>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</si>
  <si>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</si>
  <si>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</si>
  <si>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</si>
  <si>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</si>
  <si>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</si>
  <si>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</si>
  <si>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</si>
  <si>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</si>
  <si>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</si>
  <si>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</si>
  <si>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</si>
  <si>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</si>
  <si>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</si>
  <si>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</si>
  <si>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</si>
  <si>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</si>
  <si>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</si>
  <si>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</si>
  <si>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</si>
  <si>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</si>
  <si>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</si>
  <si>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</si>
  <si>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</si>
  <si>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</si>
  <si>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</si>
  <si>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</si>
  <si>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</si>
  <si>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</si>
  <si>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</si>
  <si>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</si>
  <si>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</si>
  <si>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</si>
  <si>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</si>
  <si>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</si>
  <si>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</si>
  <si>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</si>
  <si>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46年に簡易水道事業が開始されてから47年が経過しており、その間石綿管から塩ビ管への更新、給水区域拡張による施設の更新、増設を実施している。管路は平成2年から4年に布設した地区の更新時期が過ぎているため早めに更新する必要がある。</t>
    <rPh sb="110" eb="112">
      <t>ヒツヨウ</t>
    </rPh>
    <phoneticPr fontId="4"/>
  </si>
  <si>
    <t>平成23年から簡易水道事業統合計画の着実な実施により老朽施設の更新は計画的に実施している。さらに管路の更新をより具体的、計画的に実施する予定である。有収率は高い水準で推移しておりこの状態を維持するため計画的な管路更新が必要である。企業債残高対給水収益比率と料金回収比率が類似団体の平均以下であるが、一方では有収率は高く、施設利用率も高いことから施設の低コスト化は十分図られていると考えている。さらに収益の改善を図るには料金の見直しが必要と考えている。</t>
    <phoneticPr fontId="4"/>
  </si>
  <si>
    <t>平成23年度から実施されている統合計画により施設整備費が増加している。収益的収支比率が低いのは事業実施による給水区域は拡大しているが、人口減少に伴い現在給水人口も減少している。企業債残高対給水収益比率は、同類団体の平均値を上回っている。今後も継続した施設整備が必要であるため、横ばいで推移する見込みである。料金回収率は、全国の類似団体と比べ低いため、適正な料金設定の検討が必要である。給水原価は類似団体平均とほぼ同額であり、今後も同水準が見込まれる。施設利用率は類似団体平均を上回っており効率の良いものとなっている。有収率は類似団体平均を大きく上回っており施設の利用が収益に確実に反映している。</t>
    <rPh sb="49" eb="5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</si>
</sst>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quot;-&quot;">
                  <c:v>1.24</c:v>
                </c:pt>
              </c:numCache>
            </c:numRef>
          </c:val>
          <c:extLst>
            <c:ext xmlns:c16="http://schemas.microsoft.com/office/drawing/2014/chart" uri="{C3380CC4-5D6E-409C-BE32-E72D297353CC}">
              <c16:uniqueId val="{00000000-B1BC-4FCA-A7AD-04173B46CDE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B1BC-4FCA-A7AD-04173B46CDE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50.41</c:v>
                </c:pt>
                <c:pt idx="1">
                  <c:v>51.67</c:v>
                </c:pt>
                <c:pt idx="2">
                  <c:v>50.19</c:v>
                </c:pt>
                <c:pt idx="3">
                  <c:v>51.16</c:v>
                </c:pt>
                <c:pt idx="4">
                  <c:v>51.96</c:v>
                </c:pt>
              </c:numCache>
            </c:numRef>
          </c:val>
          <c:extLst>
            <c:ext xmlns:c16="http://schemas.microsoft.com/office/drawing/2014/chart" uri="{C3380CC4-5D6E-409C-BE32-E72D297353CC}">
              <c16:uniqueId val="{00000000-7254-4D98-ADC0-CFCDAFA639E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7254-4D98-ADC0-CFCDAFA639E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83.2</c:v>
                </c:pt>
                <c:pt idx="1">
                  <c:v>81.069999999999993</c:v>
                </c:pt>
                <c:pt idx="2">
                  <c:v>85.23</c:v>
                </c:pt>
                <c:pt idx="3">
                  <c:v>84.79</c:v>
                </c:pt>
                <c:pt idx="4">
                  <c:v>83.83</c:v>
                </c:pt>
              </c:numCache>
            </c:numRef>
          </c:val>
          <c:extLst>
            <c:ext xmlns:c16="http://schemas.microsoft.com/office/drawing/2014/chart" uri="{C3380CC4-5D6E-409C-BE32-E72D297353CC}">
              <c16:uniqueId val="{00000000-4769-454E-9192-CFB40F7D2A0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4769-454E-9192-CFB40F7D2A0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58.66</c:v>
                </c:pt>
                <c:pt idx="1">
                  <c:v>66.25</c:v>
                </c:pt>
                <c:pt idx="2">
                  <c:v>48.89</c:v>
                </c:pt>
                <c:pt idx="3">
                  <c:v>56.74</c:v>
                </c:pt>
                <c:pt idx="4">
                  <c:v>45.46</c:v>
                </c:pt>
              </c:numCache>
            </c:numRef>
          </c:val>
          <c:extLst>
            <c:ext xmlns:c16="http://schemas.microsoft.com/office/drawing/2014/chart" uri="{C3380CC4-5D6E-409C-BE32-E72D297353CC}">
              <c16:uniqueId val="{00000000-F722-45F5-BE30-264D66E318F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F722-45F5-BE30-264D66E318F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31-4357-9E88-F7375B6DBB2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1-4357-9E88-F7375B6DBB2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3E-4E22-AE77-0D1C01FC024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E-4E22-AE77-0D1C01FC024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60-42C2-937A-FD0D88D1442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60-42C2-937A-FD0D88D1442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7C-47F3-8E50-56DAB27062C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C-47F3-8E50-56DAB27062C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2113.25</c:v>
                </c:pt>
                <c:pt idx="1">
                  <c:v>2041.28</c:v>
                </c:pt>
                <c:pt idx="2">
                  <c:v>1874.9</c:v>
                </c:pt>
                <c:pt idx="3">
                  <c:v>1919.31</c:v>
                </c:pt>
                <c:pt idx="4">
                  <c:v>1776.59</c:v>
                </c:pt>
              </c:numCache>
            </c:numRef>
          </c:val>
          <c:extLst>
            <c:ext xmlns:c16="http://schemas.microsoft.com/office/drawing/2014/chart" uri="{C3380CC4-5D6E-409C-BE32-E72D297353CC}">
              <c16:uniqueId val="{00000000-EAFF-45D6-B515-1EDC9DA9C41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EAFF-45D6-B515-1EDC9DA9C41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35.92</c:v>
                </c:pt>
                <c:pt idx="1">
                  <c:v>37.159999999999997</c:v>
                </c:pt>
                <c:pt idx="2">
                  <c:v>33.78</c:v>
                </c:pt>
                <c:pt idx="3">
                  <c:v>36.24</c:v>
                </c:pt>
                <c:pt idx="4">
                  <c:v>32.96</c:v>
                </c:pt>
              </c:numCache>
            </c:numRef>
          </c:val>
          <c:extLst>
            <c:ext xmlns:c16="http://schemas.microsoft.com/office/drawing/2014/chart" uri="{C3380CC4-5D6E-409C-BE32-E72D297353CC}">
              <c16:uniqueId val="{00000000-7A20-41D7-B350-E680222FCC4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7A20-41D7-B350-E680222FCC4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394.84</c:v>
                </c:pt>
                <c:pt idx="1">
                  <c:v>386.04</c:v>
                </c:pt>
                <c:pt idx="2">
                  <c:v>420.06</c:v>
                </c:pt>
                <c:pt idx="3">
                  <c:v>386.29</c:v>
                </c:pt>
                <c:pt idx="4">
                  <c:v>428.02</c:v>
                </c:pt>
              </c:numCache>
            </c:numRef>
          </c:val>
          <c:extLst>
            <c:ext xmlns:c16="http://schemas.microsoft.com/office/drawing/2014/chart" uri="{C3380CC4-5D6E-409C-BE32-E72D297353CC}">
              <c16:uniqueId val="{00000000-56EC-4BC6-91F7-66825CF6A68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56EC-4BC6-91F7-66825CF6A68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0"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鮫川村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3392</v>
      </c>
      <c r="AM8" s="50"/>
      <c r="AN8" s="50"/>
      <c r="AO8" s="50"/>
      <c r="AP8" s="50"/>
      <c r="AQ8" s="50"/>
      <c r="AR8" s="50"/>
      <c r="AS8" s="50"/>
      <c r="AT8" s="46">
        <f>データ!$S$6</f>
        <v>131.34</v>
      </c>
      <c r="AU8" s="46"/>
      <c r="AV8" s="46"/>
      <c r="AW8" s="46"/>
      <c r="AX8" s="46"/>
      <c r="AY8" s="46"/>
      <c r="AZ8" s="46"/>
      <c r="BA8" s="46"/>
      <c r="BB8" s="46">
        <f>データ!$T$6</f>
        <v>25.83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51.27</v>
      </c>
      <c r="Q10" s="46"/>
      <c r="R10" s="46"/>
      <c r="S10" s="46"/>
      <c r="T10" s="46"/>
      <c r="U10" s="46"/>
      <c r="V10" s="46"/>
      <c r="W10" s="50">
        <f>データ!$Q$6</f>
        <v>2535</v>
      </c>
      <c r="X10" s="50"/>
      <c r="Y10" s="50"/>
      <c r="Z10" s="50"/>
      <c r="AA10" s="50"/>
      <c r="AB10" s="50"/>
      <c r="AC10" s="50"/>
      <c r="AD10" s="2"/>
      <c r="AE10" s="2"/>
      <c r="AF10" s="2"/>
      <c r="AG10" s="2"/>
      <c r="AH10" s="2"/>
      <c r="AI10" s="2"/>
      <c r="AJ10" s="2"/>
      <c r="AK10" s="2"/>
      <c r="AL10" s="50">
        <f>データ!$U$6</f>
        <v>1712</v>
      </c>
      <c r="AM10" s="50"/>
      <c r="AN10" s="50"/>
      <c r="AO10" s="50"/>
      <c r="AP10" s="50"/>
      <c r="AQ10" s="50"/>
      <c r="AR10" s="50"/>
      <c r="AS10" s="50"/>
      <c r="AT10" s="46">
        <f>データ!$V$6</f>
        <v>6.12</v>
      </c>
      <c r="AU10" s="46"/>
      <c r="AV10" s="46"/>
      <c r="AW10" s="46"/>
      <c r="AX10" s="46"/>
      <c r="AY10" s="46"/>
      <c r="AZ10" s="46"/>
      <c r="BA10" s="46"/>
      <c r="BB10" s="46">
        <f>データ!$W$6</f>
        <v>279.74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xJ5Zeb2dPMcUaHRd5CT7JcbZycfb/Mewso9fZG5ABgkeqnel/ixRJHyYY0c8CTiZr2QV3xDI9KdwfbzDjVr+OQ==" saltValue="RPgwIaJ6yjAyfxdLQUO0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74845</v>
      </c>
      <c r="D6" s="34">
        <f t="shared" si="3"/>
        <v>47</v>
      </c>
      <c r="E6" s="34">
        <f t="shared" si="3"/>
        <v>1</v>
      </c>
      <c r="F6" s="34">
        <f t="shared" si="3"/>
        <v>0</v>
      </c>
      <c r="G6" s="34">
        <f t="shared" si="3"/>
        <v>0</v>
      </c>
      <c r="H6" s="34" t="str">
        <f t="shared" si="3"/>
        <v>福島県　鮫川村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51.27</v>
      </c>
      <c r="Q6" s="35">
        <f t="shared" si="3"/>
        <v>2535</v>
      </c>
      <c r="R6" s="35">
        <f t="shared" si="3"/>
        <v>3392</v>
      </c>
      <c r="S6" s="35">
        <f t="shared" si="3"/>
        <v>131.34</v>
      </c>
      <c r="T6" s="35">
        <f t="shared" si="3"/>
        <v>25.83</v>
      </c>
      <c r="U6" s="35">
        <f t="shared" si="3"/>
        <v>1712</v>
      </c>
      <c r="V6" s="35">
        <f t="shared" si="3"/>
        <v>6.12</v>
      </c>
      <c r="W6" s="35">
        <f t="shared" si="3"/>
        <v>279.74</v>
      </c>
      <c r="X6" s="36">
        <f>IF(X7="",NA(),X7)</f>
        <v>58.66</v>
      </c>
      <c r="Y6" s="36">
        <f t="shared" ref="Y6:AG6" si="4">IF(Y7="",NA(),Y7)</f>
        <v>66.25</v>
      </c>
      <c r="Z6" s="36">
        <f t="shared" si="4"/>
        <v>48.89</v>
      </c>
      <c r="AA6" s="36">
        <f t="shared" si="4"/>
        <v>56.74</v>
      </c>
      <c r="AB6" s="36">
        <f t="shared" si="4"/>
        <v>45.46</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2113.25</v>
      </c>
      <c r="BF6" s="36">
        <f t="shared" ref="BF6:BN6" si="7">IF(BF7="",NA(),BF7)</f>
        <v>2041.28</v>
      </c>
      <c r="BG6" s="36">
        <f t="shared" si="7"/>
        <v>1874.9</v>
      </c>
      <c r="BH6" s="36">
        <f t="shared" si="7"/>
        <v>1919.31</v>
      </c>
      <c r="BI6" s="36">
        <f t="shared" si="7"/>
        <v>1776.59</v>
      </c>
      <c r="BJ6" s="36">
        <f t="shared" si="7"/>
        <v>1486.62</v>
      </c>
      <c r="BK6" s="36">
        <f t="shared" si="7"/>
        <v>1510.14</v>
      </c>
      <c r="BL6" s="36">
        <f t="shared" si="7"/>
        <v>1595.62</v>
      </c>
      <c r="BM6" s="36">
        <f t="shared" si="7"/>
        <v>1302.33</v>
      </c>
      <c r="BN6" s="36">
        <f t="shared" si="7"/>
        <v>1274.21</v>
      </c>
      <c r="BO6" s="35" t="str">
        <f>IF(BO7="","",IF(BO7="-","【-】","【"&amp;SUBSTITUTE(TEXT(BO7,"#,##0.00"),"-","△")&amp;"】"))</f>
        <v>【1,074.14】</v>
      </c>
      <c r="BP6" s="36">
        <f>IF(BP7="",NA(),BP7)</f>
        <v>35.92</v>
      </c>
      <c r="BQ6" s="36">
        <f t="shared" ref="BQ6:BY6" si="8">IF(BQ7="",NA(),BQ7)</f>
        <v>37.159999999999997</v>
      </c>
      <c r="BR6" s="36">
        <f t="shared" si="8"/>
        <v>33.78</v>
      </c>
      <c r="BS6" s="36">
        <f t="shared" si="8"/>
        <v>36.24</v>
      </c>
      <c r="BT6" s="36">
        <f t="shared" si="8"/>
        <v>32.96</v>
      </c>
      <c r="BU6" s="36">
        <f t="shared" si="8"/>
        <v>24.39</v>
      </c>
      <c r="BV6" s="36">
        <f t="shared" si="8"/>
        <v>22.67</v>
      </c>
      <c r="BW6" s="36">
        <f t="shared" si="8"/>
        <v>37.92</v>
      </c>
      <c r="BX6" s="36">
        <f t="shared" si="8"/>
        <v>40.89</v>
      </c>
      <c r="BY6" s="36">
        <f t="shared" si="8"/>
        <v>41.25</v>
      </c>
      <c r="BZ6" s="35" t="str">
        <f>IF(BZ7="","",IF(BZ7="-","【-】","【"&amp;SUBSTITUTE(TEXT(BZ7,"#,##0.00"),"-","△")&amp;"】"))</f>
        <v>【54.36】</v>
      </c>
      <c r="CA6" s="36">
        <f>IF(CA7="",NA(),CA7)</f>
        <v>394.84</v>
      </c>
      <c r="CB6" s="36">
        <f t="shared" ref="CB6:CJ6" si="9">IF(CB7="",NA(),CB7)</f>
        <v>386.04</v>
      </c>
      <c r="CC6" s="36">
        <f t="shared" si="9"/>
        <v>420.06</v>
      </c>
      <c r="CD6" s="36">
        <f t="shared" si="9"/>
        <v>386.29</v>
      </c>
      <c r="CE6" s="36">
        <f t="shared" si="9"/>
        <v>428.02</v>
      </c>
      <c r="CF6" s="36">
        <f t="shared" si="9"/>
        <v>734.18</v>
      </c>
      <c r="CG6" s="36">
        <f t="shared" si="9"/>
        <v>789.62</v>
      </c>
      <c r="CH6" s="36">
        <f t="shared" si="9"/>
        <v>423.18</v>
      </c>
      <c r="CI6" s="36">
        <f t="shared" si="9"/>
        <v>383.2</v>
      </c>
      <c r="CJ6" s="36">
        <f t="shared" si="9"/>
        <v>383.25</v>
      </c>
      <c r="CK6" s="35" t="str">
        <f>IF(CK7="","",IF(CK7="-","【-】","【"&amp;SUBSTITUTE(TEXT(CK7,"#,##0.00"),"-","△")&amp;"】"))</f>
        <v>【296.40】</v>
      </c>
      <c r="CL6" s="36">
        <f>IF(CL7="",NA(),CL7)</f>
        <v>50.41</v>
      </c>
      <c r="CM6" s="36">
        <f t="shared" ref="CM6:CU6" si="10">IF(CM7="",NA(),CM7)</f>
        <v>51.67</v>
      </c>
      <c r="CN6" s="36">
        <f t="shared" si="10"/>
        <v>50.19</v>
      </c>
      <c r="CO6" s="36">
        <f t="shared" si="10"/>
        <v>51.16</v>
      </c>
      <c r="CP6" s="36">
        <f t="shared" si="10"/>
        <v>51.96</v>
      </c>
      <c r="CQ6" s="36">
        <f t="shared" si="10"/>
        <v>48.36</v>
      </c>
      <c r="CR6" s="36">
        <f t="shared" si="10"/>
        <v>48.7</v>
      </c>
      <c r="CS6" s="36">
        <f t="shared" si="10"/>
        <v>46.9</v>
      </c>
      <c r="CT6" s="36">
        <f t="shared" si="10"/>
        <v>47.95</v>
      </c>
      <c r="CU6" s="36">
        <f t="shared" si="10"/>
        <v>48.26</v>
      </c>
      <c r="CV6" s="35" t="str">
        <f>IF(CV7="","",IF(CV7="-","【-】","【"&amp;SUBSTITUTE(TEXT(CV7,"#,##0.00"),"-","△")&amp;"】"))</f>
        <v>【55.95】</v>
      </c>
      <c r="CW6" s="36">
        <f>IF(CW7="",NA(),CW7)</f>
        <v>83.2</v>
      </c>
      <c r="CX6" s="36">
        <f t="shared" ref="CX6:DF6" si="11">IF(CX7="",NA(),CX7)</f>
        <v>81.069999999999993</v>
      </c>
      <c r="CY6" s="36">
        <f t="shared" si="11"/>
        <v>85.23</v>
      </c>
      <c r="CZ6" s="36">
        <f t="shared" si="11"/>
        <v>84.79</v>
      </c>
      <c r="DA6" s="36">
        <f t="shared" si="11"/>
        <v>83.83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1.24</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74845</v>
      </c>
      <c r="D7" s="38">
        <v>47</v>
      </c>
      <c r="E7" s="38">
        <v>1</v>
      </c>
      <c r="F7" s="38">
        <v>0</v>
      </c>
      <c r="G7" s="38">
        <v>0</v>
      </c>
      <c r="H7" s="38" t="s">
        <v>96</v>
      </c>
      <c r="I7" s="38" t="s">
        <v>97</v>
      </c>
      <c r="J7" s="38" t="s">
        <v>98</v>
      </c>
      <c r="K7" s="38" t="s">
        <v>99</v>
      </c>
      <c r="L7" s="38" t="s">
        <v>100</v>
      </c>
      <c r="M7" s="38" t="s">
        <v>101</v>
      </c>
      <c r="N7" s="39" t="s">
        <v>102</v>
      </c>
      <c r="O7" s="39" t="s">
        <v>103</v>
      </c>
      <c r="P7" s="39">
        <v>51.27</v>
      </c>
      <c r="Q7" s="39">
        <v>2535</v>
      </c>
      <c r="R7" s="39">
        <v>3392</v>
      </c>
      <c r="S7" s="39">
        <v>131.34</v>
      </c>
      <c r="T7" s="39">
        <v>25.83</v>
      </c>
      <c r="U7" s="39">
        <v>1712</v>
      </c>
      <c r="V7" s="39">
        <v>6.12</v>
      </c>
      <c r="W7" s="39">
        <v>279.74</v>
      </c>
      <c r="X7" s="39">
        <v>58.66</v>
      </c>
      <c r="Y7" s="39">
        <v>66.25</v>
      </c>
      <c r="Z7" s="39">
        <v>48.89</v>
      </c>
      <c r="AA7" s="39">
        <v>56.74</v>
      </c>
      <c r="AB7" s="39">
        <v>45.46</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2113.25</v>
      </c>
      <c r="BF7" s="39">
        <v>2041.28</v>
      </c>
      <c r="BG7" s="39">
        <v>1874.9</v>
      </c>
      <c r="BH7" s="39">
        <v>1919.31</v>
      </c>
      <c r="BI7" s="39">
        <v>1776.59</v>
      </c>
      <c r="BJ7" s="39">
        <v>1486.62</v>
      </c>
      <c r="BK7" s="39">
        <v>1510.14</v>
      </c>
      <c r="BL7" s="39">
        <v>1595.62</v>
      </c>
      <c r="BM7" s="39">
        <v>1302.33</v>
      </c>
      <c r="BN7" s="39">
        <v>1274.21</v>
      </c>
      <c r="BO7" s="39">
        <v>1074.1400000000001</v>
      </c>
      <c r="BP7" s="39">
        <v>35.92</v>
      </c>
      <c r="BQ7" s="39">
        <v>37.159999999999997</v>
      </c>
      <c r="BR7" s="39">
        <v>33.78</v>
      </c>
      <c r="BS7" s="39">
        <v>36.24</v>
      </c>
      <c r="BT7" s="39">
        <v>32.96</v>
      </c>
      <c r="BU7" s="39">
        <v>24.39</v>
      </c>
      <c r="BV7" s="39">
        <v>22.67</v>
      </c>
      <c r="BW7" s="39">
        <v>37.92</v>
      </c>
      <c r="BX7" s="39">
        <v>40.89</v>
      </c>
      <c r="BY7" s="39">
        <v>41.25</v>
      </c>
      <c r="BZ7" s="39">
        <v>54.36</v>
      </c>
      <c r="CA7" s="39">
        <v>394.84</v>
      </c>
      <c r="CB7" s="39">
        <v>386.04</v>
      </c>
      <c r="CC7" s="39">
        <v>420.06</v>
      </c>
      <c r="CD7" s="39">
        <v>386.29</v>
      </c>
      <c r="CE7" s="39">
        <v>428.02</v>
      </c>
      <c r="CF7" s="39">
        <v>734.18</v>
      </c>
      <c r="CG7" s="39">
        <v>789.62</v>
      </c>
      <c r="CH7" s="39">
        <v>423.18</v>
      </c>
      <c r="CI7" s="39">
        <v>383.2</v>
      </c>
      <c r="CJ7" s="39">
        <v>383.25</v>
      </c>
      <c r="CK7" s="39">
        <v>296.39999999999998</v>
      </c>
      <c r="CL7" s="39">
        <v>50.41</v>
      </c>
      <c r="CM7" s="39">
        <v>51.67</v>
      </c>
      <c r="CN7" s="39">
        <v>50.19</v>
      </c>
      <c r="CO7" s="39">
        <v>51.16</v>
      </c>
      <c r="CP7" s="39">
        <v>51.96</v>
      </c>
      <c r="CQ7" s="39">
        <v>48.36</v>
      </c>
      <c r="CR7" s="39">
        <v>48.7</v>
      </c>
      <c r="CS7" s="39">
        <v>46.9</v>
      </c>
      <c r="CT7" s="39">
        <v>47.95</v>
      </c>
      <c r="CU7" s="39">
        <v>48.26</v>
      </c>
      <c r="CV7" s="39">
        <v>55.95</v>
      </c>
      <c r="CW7" s="39">
        <v>83.2</v>
      </c>
      <c r="CX7" s="39">
        <v>81.069999999999993</v>
      </c>
      <c r="CY7" s="39">
        <v>85.23</v>
      </c>
      <c r="CZ7" s="39">
        <v>84.79</v>
      </c>
      <c r="DA7" s="39">
        <v>83.83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1.24</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cp:lastPrinted>2020-01-24T02:19:08Z</cp:lastPrinted>
  <dcterms:created xsi:type="dcterms:W3CDTF">2019-12-05T04:36:02Z</dcterms:created>
  <dcterms:modified xsi:type="dcterms:W3CDTF">2020-01-27T01:21:06Z</dcterms:modified>
  <cp:category/>
</cp:coreProperties>
</file>