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52.18.4\02_財務課\01_財務グループ\01_財政担当\02_通知・照会・回答\01_市町村財政課\公営企業会計\R2.1.29_経営比較分析表\"/>
    </mc:Choice>
  </mc:AlternateContent>
  <workbookProtection workbookAlgorithmName="SHA-512" workbookHashValue="1Pf35euGnJVLdKh5jEAstgs+xDlfU6JvDgh6iJbteA5UAmni3mWGvV0t33xjtZskhqhYmg7xzT6CiGxGrl4VAg==" workbookSaltValue="9cqw0niiYi3woGp6mSMszg==" workbookSpinCount="100000" lockStructure="1"/>
  <bookViews>
    <workbookView xWindow="0" yWindow="0" windowWidth="20490" windowHeight="777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<sst xmlns="http://schemas.openxmlformats.org/spreadsheetml/2006/main" count="245" uniqueCount="111">
  <si>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</si>
  <si>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</si>
  <si>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</si>
  <si>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</si>
  <si>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</si>
  <si>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</si>
  <si>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</si>
  <si>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</si>
  <si>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</si>
  <si>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</si>
  <si>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</si>
  <si>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</si>
  <si>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</si>
  <si>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</si>
  <si>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</si>
  <si>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</si>
  <si>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</si>
  <si>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</si>
  <si>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</si>
  <si>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</si>
  <si>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</si>
  <si>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</si>
  <si>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</si>
  <si>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</si>
  <si>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</si>
  <si>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</si>
  <si>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</si>
  <si>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</si>
  <si>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</si>
  <si>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</si>
  <si>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</si>
  <si>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</si>
  <si>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</si>
  <si>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</si>
  <si>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</si>
  <si>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</si>
  <si>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</si>
  <si>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</si>
  <si>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</si>
  <si>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</si>
  <si>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</si>
  <si>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</si>
  <si>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</si>
  <si>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</si>
  <si>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</si>
  <si>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</si>
  <si>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</si>
  <si>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</si>
  <si>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</si>
  <si>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</si>
  <si>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</si>
  <si>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</si>
  <si>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</si>
  <si>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</si>
  <si>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</si>
  <si>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</si>
  <si>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</si>
  <si>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</si>
  <si>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</si>
  <si>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</si>
  <si>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</si>
  <si>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</si>
  <si>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</si>
  <si>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</si>
  <si>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</si>
  <si>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</si>
  <si>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</si>
  <si>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</si>
  <si>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</si>
  <si>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</si>
  <si>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</si>
  <si>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</si>
  <si>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</si>
  <si>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</si>
  <si>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</si>
  <si>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</si>
  <si>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</si>
  <si>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</si>
  <si>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</si>
  <si>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</si>
  <si>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</si>
  <si>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</si>
  <si>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</si>
  <si>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</si>
  <si>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</si>
  <si>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</si>
  <si>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</si>
  <si>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</si>
  <si>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</si>
  <si>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</si>
  <si>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</si>
  <si>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</si>
  <si>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</si>
  <si>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</si>
  <si>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</si>
  <si>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</si>
  <si>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三春町</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</si>
  <si>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</si>
  <si>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</si>
  <si>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</si>
  <si>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</si>
  <si>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</si>
  <si>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</si>
  <si>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</si>
  <si>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</si>
  <si>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</si>
  <si>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</si>
  <si>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</si>
  <si>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浄化槽の法定耐用年数は２８年であるが、必要修繕箇所はブロワ―に集中され、安価で修繕可能なことから減価償却費が進んでも機能に問題ない。</t>
    <rPh sb="0" eb="3">
      <t>ジョウカソウ</t>
    </rPh>
    <rPh sb="4" eb="6">
      <t>ホウテイ</t>
    </rPh>
    <rPh sb="6" eb="8">
      <t>タイヨウ</t>
    </rPh>
    <rPh sb="8" eb="10">
      <t>ネンスウ</t>
    </rPh>
    <rPh sb="13" eb="14">
      <t>ネン</t>
    </rPh>
    <rPh sb="19" eb="21">
      <t>ヒツヨウ</t>
    </rPh>
    <rPh sb="21" eb="23">
      <t>シュウゼン</t>
    </rPh>
    <rPh sb="23" eb="25">
      <t>カショ</t>
    </rPh>
    <rPh sb="31" eb="33">
      <t>シュウチュウ</t>
    </rPh>
    <rPh sb="36" eb="38">
      <t>アンカ</t>
    </rPh>
    <rPh sb="39" eb="41">
      <t>シュウゼン</t>
    </rPh>
    <rPh sb="41" eb="43">
      <t>カノウ</t>
    </rPh>
    <rPh sb="48" eb="50">
      <t>ゲンカ</t>
    </rPh>
    <rPh sb="50" eb="52">
      <t>ショウキャク</t>
    </rPh>
    <rPh sb="52" eb="53">
      <t>ヒ</t>
    </rPh>
    <rPh sb="54" eb="55">
      <t>スス</t>
    </rPh>
    <rPh sb="58" eb="60">
      <t>キノウ</t>
    </rPh>
    <rPh sb="61" eb="63">
      <t>モンダイ</t>
    </rPh>
    <phoneticPr fontId="4"/>
  </si>
  <si>
    <t>当町では、浄化槽など個別排水処理が下水道事業の整備の一選択肢として認められているんので、地区の特性に合わせ集合処理と個別排水処理を組み合わせて下水道事業を行っている。
個別排水処理である当該事業は、経営状況も安定しており良好である。</t>
    <rPh sb="0" eb="2">
      <t>トウチョウ</t>
    </rPh>
    <rPh sb="5" eb="8">
      <t>ジョウカソウ</t>
    </rPh>
    <rPh sb="10" eb="12">
      <t>コベツ</t>
    </rPh>
    <rPh sb="12" eb="14">
      <t>ハイスイ</t>
    </rPh>
    <rPh sb="14" eb="16">
      <t>ショリ</t>
    </rPh>
    <rPh sb="17" eb="20">
      <t>ゲスイドウ</t>
    </rPh>
    <rPh sb="20" eb="22">
      <t>ジギョウ</t>
    </rPh>
    <rPh sb="23" eb="25">
      <t>セイビ</t>
    </rPh>
    <rPh sb="26" eb="27">
      <t>イチ</t>
    </rPh>
    <rPh sb="27" eb="30">
      <t>センタクシ</t>
    </rPh>
    <rPh sb="33" eb="34">
      <t>ミト</t>
    </rPh>
    <rPh sb="44" eb="46">
      <t>チク</t>
    </rPh>
    <rPh sb="47" eb="49">
      <t>トクセイ</t>
    </rPh>
    <rPh sb="50" eb="51">
      <t>ア</t>
    </rPh>
    <rPh sb="53" eb="55">
      <t>シュウゴウ</t>
    </rPh>
    <rPh sb="55" eb="57">
      <t>ショリ</t>
    </rPh>
    <rPh sb="58" eb="60">
      <t>コベツ</t>
    </rPh>
    <rPh sb="60" eb="62">
      <t>ハイスイ</t>
    </rPh>
    <rPh sb="62" eb="64">
      <t>ショリ</t>
    </rPh>
    <rPh sb="65" eb="66">
      <t>ク</t>
    </rPh>
    <rPh sb="67" eb="68">
      <t>ア</t>
    </rPh>
    <rPh sb="71" eb="74">
      <t>ゲスイドウ</t>
    </rPh>
    <rPh sb="74" eb="76">
      <t>ジギョウ</t>
    </rPh>
    <rPh sb="77" eb="78">
      <t>オコナ</t>
    </rPh>
    <rPh sb="84" eb="86">
      <t>コベツ</t>
    </rPh>
    <rPh sb="86" eb="88">
      <t>ハイスイ</t>
    </rPh>
    <rPh sb="88" eb="90">
      <t>ショリ</t>
    </rPh>
    <rPh sb="93" eb="95">
      <t>トウガイ</t>
    </rPh>
    <rPh sb="95" eb="97">
      <t>ジギョウ</t>
    </rPh>
    <rPh sb="99" eb="101">
      <t>ケイエイ</t>
    </rPh>
    <rPh sb="101" eb="103">
      <t>ジョウキョウ</t>
    </rPh>
    <rPh sb="104" eb="106">
      <t>アンテイ</t>
    </rPh>
    <rPh sb="110" eb="112">
      <t>リョウコウ</t>
    </rPh>
    <phoneticPr fontId="4"/>
  </si>
  <si>
    <t>①経常収支比率については、ほぼ100％回収できているので良好であるものの、前年より右肩下がりである。今後の状況を注視する。
②累積欠損金については、今年度も発生した。今後、料金改定を視野に、状況を注視する。
③流動比率も100％以上となっているので、支払い能力は問題ない。
⑤経費回収率は100％を切ってしまったことから、料金改定を視野に、状況を中止する。
⑥汚水処理原価については全国平均と比べて低いことから良好である。
⑦施設の利用率は、汚水処理量からの算出のため70％台であるが、設置した浄化槽はほぼ100％稼働している。
⑧統計上は100％であるが、事業対象区域にはみなし浄化槽が多数あるので、今後もさらなる浄化槽の設置が必要である。</t>
    <rPh sb="1" eb="3">
      <t>ケイジョウ</t>
    </rPh>
    <rPh sb="3" eb="5">
      <t>シュウシ</t>
    </rPh>
    <rPh sb="5" eb="7">
      <t>ヒリツ</t>
    </rPh>
    <rPh sb="19" eb="21">
      <t>カイシュウ</t>
    </rPh>
    <rPh sb="28" eb="30">
      <t>リョウコウ</t>
    </rPh>
    <rPh sb="37" eb="39">
      <t>ゼンネン</t>
    </rPh>
    <rPh sb="41" eb="44">
      <t>ミギカタサ</t>
    </rPh>
    <rPh sb="50" eb="52">
      <t>コンゴ</t>
    </rPh>
    <rPh sb="53" eb="55">
      <t>ジョウキョウ</t>
    </rPh>
    <rPh sb="56" eb="58">
      <t>チュウシ</t>
    </rPh>
    <rPh sb="63" eb="65">
      <t>ルイセキ</t>
    </rPh>
    <rPh sb="65" eb="68">
      <t>ケッソンキン</t>
    </rPh>
    <rPh sb="74" eb="77">
      <t>コンネンド</t>
    </rPh>
    <rPh sb="78" eb="80">
      <t>ハッセイ</t>
    </rPh>
    <rPh sb="83" eb="85">
      <t>コンゴ</t>
    </rPh>
    <rPh sb="105" eb="107">
      <t>リュウドウ</t>
    </rPh>
    <rPh sb="107" eb="109">
      <t>ヒリツ</t>
    </rPh>
    <rPh sb="114" eb="116">
      <t>イジョウ</t>
    </rPh>
    <rPh sb="125" eb="127">
      <t>シハラ</t>
    </rPh>
    <rPh sb="128" eb="130">
      <t>ノウリョク</t>
    </rPh>
    <rPh sb="131" eb="133">
      <t>モンダイ</t>
    </rPh>
    <rPh sb="138" eb="140">
      <t>ケイヒ</t>
    </rPh>
    <rPh sb="140" eb="142">
      <t>カイシュウ</t>
    </rPh>
    <rPh sb="142" eb="143">
      <t>リツ</t>
    </rPh>
    <rPh sb="161" eb="163">
      <t>リョウキン</t>
    </rPh>
    <rPh sb="180" eb="182">
      <t>オスイ</t>
    </rPh>
    <rPh sb="182" eb="184">
      <t>ショリ</t>
    </rPh>
    <rPh sb="184" eb="186">
      <t>ゲンカ</t>
    </rPh>
    <rPh sb="191" eb="193">
      <t>ゼンコク</t>
    </rPh>
    <rPh sb="193" eb="195">
      <t>ヘイキン</t>
    </rPh>
    <rPh sb="196" eb="197">
      <t>クラ</t>
    </rPh>
    <rPh sb="199" eb="200">
      <t>ヒク</t>
    </rPh>
    <rPh sb="205" eb="207">
      <t>リョウコウ</t>
    </rPh>
    <rPh sb="213" eb="215">
      <t>シセツ</t>
    </rPh>
    <rPh sb="216" eb="219">
      <t>リヨウリツ</t>
    </rPh>
    <rPh sb="221" eb="223">
      <t>オスイ</t>
    </rPh>
    <rPh sb="223" eb="225">
      <t>ショリ</t>
    </rPh>
    <rPh sb="225" eb="226">
      <t>リョウ</t>
    </rPh>
    <rPh sb="229" eb="231">
      <t>サンシュツ</t>
    </rPh>
    <rPh sb="237" eb="238">
      <t>ダイ</t>
    </rPh>
    <rPh sb="243" eb="245">
      <t>セッチ</t>
    </rPh>
    <rPh sb="247" eb="250">
      <t>ジョウカソウ</t>
    </rPh>
    <rPh sb="257" eb="259">
      <t>カドウ</t>
    </rPh>
    <rPh sb="266" eb="269">
      <t>トウケイジョウ</t>
    </rPh>
    <rPh sb="279" eb="281">
      <t>ジギョウ</t>
    </rPh>
    <rPh sb="281" eb="283">
      <t>タイショウ</t>
    </rPh>
    <rPh sb="283" eb="285">
      <t>クイキ</t>
    </rPh>
    <rPh sb="290" eb="293">
      <t>ジョウカソウ</t>
    </rPh>
    <rPh sb="294" eb="296">
      <t>タスウ</t>
    </rPh>
    <rPh sb="301" eb="303">
      <t>コンゴ</t>
    </rPh>
    <rPh sb="308" eb="311">
      <t>ジョウカソウ</t>
    </rPh>
    <rPh sb="312" eb="314">
      <t>セッチ</t>
    </rPh>
    <rPh sb="315" eb="31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</si>
</sst>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F67-4F6C-B9B6-2A81EB8628B3}"/>
            </c:ext>
          </c:extLst>
        </c:ser>
        <c:dLbls>
          <c:showLegendKey val="0"/>
          <c:showVal val="0"/>
          <c:showCatName val="0"/>
          <c:showSerName val="0"/>
          <c:showPercent val="0"/>
          <c:showBubbleSize val="0"/>
        </c:dLbls>
        <c:gapWidth val="150"/>
        <c:axId val="240396480"/>
        <c:axId val="240396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8F67-4F6C-B9B6-2A81EB8628B3}"/>
            </c:ext>
          </c:extLst>
        </c:ser>
        <c:dLbls>
          <c:showLegendKey val="0"/>
          <c:showVal val="0"/>
          <c:showCatName val="0"/>
          <c:showSerName val="0"/>
          <c:showPercent val="0"/>
          <c:showBubbleSize val="0"/>
        </c:dLbls>
        <c:marker val="1"/>
        <c:smooth val="0"/>
        <c:axId val="240396480"/>
        <c:axId val="240396872"/>
      </c:lineChart>
      <c:dateAx>
        <c:axId val="240396480"/>
        <c:scaling>
          <c:orientation val="minMax"/>
        </c:scaling>
        <c:delete val="1"/>
        <c:axPos val="b"/>
        <c:numFmt formatCode="ge" sourceLinked="1"/>
        <c:majorTickMark val="none"/>
        <c:minorTickMark val="none"/>
        <c:tickLblPos val="none"/>
        <c:crossAx val="240396872"/>
        <c:crosses val="autoZero"/>
        <c:auto val="1"/>
        <c:lblOffset val="100"/>
        <c:baseTimeUnit val="years"/>
      </c:dateAx>
      <c:valAx>
        <c:axId val="240396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39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74.790000000000006</c:v>
                </c:pt>
                <c:pt idx="1">
                  <c:v>77.38</c:v>
                </c:pt>
                <c:pt idx="2">
                  <c:v>76.08</c:v>
                </c:pt>
                <c:pt idx="3">
                  <c:v>79.84</c:v>
                </c:pt>
                <c:pt idx="4">
                  <c:v>75.83</c:v>
                </c:pt>
              </c:numCache>
            </c:numRef>
          </c:val>
          <c:extLst xmlns:c16r2="http://schemas.microsoft.com/office/drawing/2015/06/chart">
            <c:ext xmlns:c16="http://schemas.microsoft.com/office/drawing/2014/chart" uri="{C3380CC4-5D6E-409C-BE32-E72D297353CC}">
              <c16:uniqueId val="{00000000-3167-4D61-9B35-5D0FFF98C63F}"/>
            </c:ext>
          </c:extLst>
        </c:ser>
        <c:dLbls>
          <c:showLegendKey val="0"/>
          <c:showVal val="0"/>
          <c:showCatName val="0"/>
          <c:showSerName val="0"/>
          <c:showPercent val="0"/>
          <c:showBubbleSize val="0"/>
        </c:dLbls>
        <c:gapWidth val="150"/>
        <c:axId val="306999616"/>
        <c:axId val="307000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59.94</c:v>
                </c:pt>
              </c:numCache>
            </c:numRef>
          </c:val>
          <c:smooth val="0"/>
          <c:extLst xmlns:c16r2="http://schemas.microsoft.com/office/drawing/2015/06/chart">
            <c:ext xmlns:c16="http://schemas.microsoft.com/office/drawing/2014/chart" uri="{C3380CC4-5D6E-409C-BE32-E72D297353CC}">
              <c16:uniqueId val="{00000001-3167-4D61-9B35-5D0FFF98C63F}"/>
            </c:ext>
          </c:extLst>
        </c:ser>
        <c:dLbls>
          <c:showLegendKey val="0"/>
          <c:showVal val="0"/>
          <c:showCatName val="0"/>
          <c:showSerName val="0"/>
          <c:showPercent val="0"/>
          <c:showBubbleSize val="0"/>
        </c:dLbls>
        <c:marker val="1"/>
        <c:smooth val="0"/>
        <c:axId val="306999616"/>
        <c:axId val="307000008"/>
      </c:lineChart>
      <c:dateAx>
        <c:axId val="306999616"/>
        <c:scaling>
          <c:orientation val="minMax"/>
        </c:scaling>
        <c:delete val="1"/>
        <c:axPos val="b"/>
        <c:numFmt formatCode="ge" sourceLinked="1"/>
        <c:majorTickMark val="none"/>
        <c:minorTickMark val="none"/>
        <c:tickLblPos val="none"/>
        <c:crossAx val="307000008"/>
        <c:crosses val="autoZero"/>
        <c:auto val="1"/>
        <c:lblOffset val="100"/>
        <c:baseTimeUnit val="years"/>
      </c:dateAx>
      <c:valAx>
        <c:axId val="307000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99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657A-400F-BE64-249CCF0C4FFC}"/>
            </c:ext>
          </c:extLst>
        </c:ser>
        <c:dLbls>
          <c:showLegendKey val="0"/>
          <c:showVal val="0"/>
          <c:showCatName val="0"/>
          <c:showSerName val="0"/>
          <c:showPercent val="0"/>
          <c:showBubbleSize val="0"/>
        </c:dLbls>
        <c:gapWidth val="150"/>
        <c:axId val="307001184"/>
        <c:axId val="307001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89.66</c:v>
                </c:pt>
              </c:numCache>
            </c:numRef>
          </c:val>
          <c:smooth val="0"/>
          <c:extLst xmlns:c16r2="http://schemas.microsoft.com/office/drawing/2015/06/chart">
            <c:ext xmlns:c16="http://schemas.microsoft.com/office/drawing/2014/chart" uri="{C3380CC4-5D6E-409C-BE32-E72D297353CC}">
              <c16:uniqueId val="{00000001-657A-400F-BE64-249CCF0C4FFC}"/>
            </c:ext>
          </c:extLst>
        </c:ser>
        <c:dLbls>
          <c:showLegendKey val="0"/>
          <c:showVal val="0"/>
          <c:showCatName val="0"/>
          <c:showSerName val="0"/>
          <c:showPercent val="0"/>
          <c:showBubbleSize val="0"/>
        </c:dLbls>
        <c:marker val="1"/>
        <c:smooth val="0"/>
        <c:axId val="307001184"/>
        <c:axId val="307001576"/>
      </c:lineChart>
      <c:dateAx>
        <c:axId val="307001184"/>
        <c:scaling>
          <c:orientation val="minMax"/>
        </c:scaling>
        <c:delete val="1"/>
        <c:axPos val="b"/>
        <c:numFmt formatCode="ge" sourceLinked="1"/>
        <c:majorTickMark val="none"/>
        <c:minorTickMark val="none"/>
        <c:tickLblPos val="none"/>
        <c:crossAx val="307001576"/>
        <c:crosses val="autoZero"/>
        <c:auto val="1"/>
        <c:lblOffset val="100"/>
        <c:baseTimeUnit val="years"/>
      </c:dateAx>
      <c:valAx>
        <c:axId val="307001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00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96.56</c:v>
                </c:pt>
                <c:pt idx="1">
                  <c:v>98</c:v>
                </c:pt>
                <c:pt idx="2">
                  <c:v>94.16</c:v>
                </c:pt>
                <c:pt idx="3">
                  <c:v>91.26</c:v>
                </c:pt>
                <c:pt idx="4">
                  <c:v>93.18</c:v>
                </c:pt>
              </c:numCache>
            </c:numRef>
          </c:val>
          <c:extLst xmlns:c16r2="http://schemas.microsoft.com/office/drawing/2015/06/chart">
            <c:ext xmlns:c16="http://schemas.microsoft.com/office/drawing/2014/chart" uri="{C3380CC4-5D6E-409C-BE32-E72D297353CC}">
              <c16:uniqueId val="{00000000-3F11-4D23-B1A5-F533BE5BB24E}"/>
            </c:ext>
          </c:extLst>
        </c:ser>
        <c:dLbls>
          <c:showLegendKey val="0"/>
          <c:showVal val="0"/>
          <c:showCatName val="0"/>
          <c:showSerName val="0"/>
          <c:showPercent val="0"/>
          <c:showBubbleSize val="0"/>
        </c:dLbls>
        <c:gapWidth val="150"/>
        <c:axId val="240398048"/>
        <c:axId val="30715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90.66</c:v>
                </c:pt>
                <c:pt idx="1">
                  <c:v>89.69</c:v>
                </c:pt>
                <c:pt idx="2">
                  <c:v>85.72</c:v>
                </c:pt>
                <c:pt idx="3">
                  <c:v>93.44</c:v>
                </c:pt>
                <c:pt idx="4">
                  <c:v>88.66</c:v>
                </c:pt>
              </c:numCache>
            </c:numRef>
          </c:val>
          <c:smooth val="0"/>
          <c:extLst xmlns:c16r2="http://schemas.microsoft.com/office/drawing/2015/06/chart">
            <c:ext xmlns:c16="http://schemas.microsoft.com/office/drawing/2014/chart" uri="{C3380CC4-5D6E-409C-BE32-E72D297353CC}">
              <c16:uniqueId val="{00000001-3F11-4D23-B1A5-F533BE5BB24E}"/>
            </c:ext>
          </c:extLst>
        </c:ser>
        <c:dLbls>
          <c:showLegendKey val="0"/>
          <c:showVal val="0"/>
          <c:showCatName val="0"/>
          <c:showSerName val="0"/>
          <c:showPercent val="0"/>
          <c:showBubbleSize val="0"/>
        </c:dLbls>
        <c:marker val="1"/>
        <c:smooth val="0"/>
        <c:axId val="240398048"/>
        <c:axId val="307150048"/>
      </c:lineChart>
      <c:dateAx>
        <c:axId val="240398048"/>
        <c:scaling>
          <c:orientation val="minMax"/>
        </c:scaling>
        <c:delete val="1"/>
        <c:axPos val="b"/>
        <c:numFmt formatCode="ge" sourceLinked="1"/>
        <c:majorTickMark val="none"/>
        <c:minorTickMark val="none"/>
        <c:tickLblPos val="none"/>
        <c:crossAx val="307150048"/>
        <c:crosses val="autoZero"/>
        <c:auto val="1"/>
        <c:lblOffset val="100"/>
        <c:baseTimeUnit val="years"/>
      </c:dateAx>
      <c:valAx>
        <c:axId val="30715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39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16.170000000000002</c:v>
                </c:pt>
                <c:pt idx="1">
                  <c:v>17.489999999999998</c:v>
                </c:pt>
                <c:pt idx="2">
                  <c:v>18.61</c:v>
                </c:pt>
                <c:pt idx="3">
                  <c:v>20.190000000000001</c:v>
                </c:pt>
                <c:pt idx="4">
                  <c:v>21.91</c:v>
                </c:pt>
              </c:numCache>
            </c:numRef>
          </c:val>
          <c:extLst xmlns:c16r2="http://schemas.microsoft.com/office/drawing/2015/06/chart">
            <c:ext xmlns:c16="http://schemas.microsoft.com/office/drawing/2014/chart" uri="{C3380CC4-5D6E-409C-BE32-E72D297353CC}">
              <c16:uniqueId val="{00000000-1663-44AC-A2D5-56C4C687A58B}"/>
            </c:ext>
          </c:extLst>
        </c:ser>
        <c:dLbls>
          <c:showLegendKey val="0"/>
          <c:showVal val="0"/>
          <c:showCatName val="0"/>
          <c:showSerName val="0"/>
          <c:showPercent val="0"/>
          <c:showBubbleSize val="0"/>
        </c:dLbls>
        <c:gapWidth val="150"/>
        <c:axId val="307151224"/>
        <c:axId val="30715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13.6</c:v>
                </c:pt>
                <c:pt idx="1">
                  <c:v>14.97</c:v>
                </c:pt>
                <c:pt idx="2">
                  <c:v>16.16</c:v>
                </c:pt>
                <c:pt idx="3">
                  <c:v>16.420000000000002</c:v>
                </c:pt>
                <c:pt idx="4">
                  <c:v>21.11</c:v>
                </c:pt>
              </c:numCache>
            </c:numRef>
          </c:val>
          <c:smooth val="0"/>
          <c:extLst xmlns:c16r2="http://schemas.microsoft.com/office/drawing/2015/06/chart">
            <c:ext xmlns:c16="http://schemas.microsoft.com/office/drawing/2014/chart" uri="{C3380CC4-5D6E-409C-BE32-E72D297353CC}">
              <c16:uniqueId val="{00000001-1663-44AC-A2D5-56C4C687A58B}"/>
            </c:ext>
          </c:extLst>
        </c:ser>
        <c:dLbls>
          <c:showLegendKey val="0"/>
          <c:showVal val="0"/>
          <c:showCatName val="0"/>
          <c:showSerName val="0"/>
          <c:showPercent val="0"/>
          <c:showBubbleSize val="0"/>
        </c:dLbls>
        <c:marker val="1"/>
        <c:smooth val="0"/>
        <c:axId val="307151224"/>
        <c:axId val="307151616"/>
      </c:lineChart>
      <c:dateAx>
        <c:axId val="307151224"/>
        <c:scaling>
          <c:orientation val="minMax"/>
        </c:scaling>
        <c:delete val="1"/>
        <c:axPos val="b"/>
        <c:numFmt formatCode="ge" sourceLinked="1"/>
        <c:majorTickMark val="none"/>
        <c:minorTickMark val="none"/>
        <c:tickLblPos val="none"/>
        <c:crossAx val="307151616"/>
        <c:crosses val="autoZero"/>
        <c:auto val="1"/>
        <c:lblOffset val="100"/>
        <c:baseTimeUnit val="years"/>
      </c:dateAx>
      <c:valAx>
        <c:axId val="30715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151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603-4ABC-BEFE-904152AE352C}"/>
            </c:ext>
          </c:extLst>
        </c:ser>
        <c:dLbls>
          <c:showLegendKey val="0"/>
          <c:showVal val="0"/>
          <c:showCatName val="0"/>
          <c:showSerName val="0"/>
          <c:showPercent val="0"/>
          <c:showBubbleSize val="0"/>
        </c:dLbls>
        <c:gapWidth val="150"/>
        <c:axId val="307152792"/>
        <c:axId val="30715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E603-4ABC-BEFE-904152AE352C}"/>
            </c:ext>
          </c:extLst>
        </c:ser>
        <c:dLbls>
          <c:showLegendKey val="0"/>
          <c:showVal val="0"/>
          <c:showCatName val="0"/>
          <c:showSerName val="0"/>
          <c:showPercent val="0"/>
          <c:showBubbleSize val="0"/>
        </c:dLbls>
        <c:marker val="1"/>
        <c:smooth val="0"/>
        <c:axId val="307152792"/>
        <c:axId val="307153184"/>
      </c:lineChart>
      <c:dateAx>
        <c:axId val="307152792"/>
        <c:scaling>
          <c:orientation val="minMax"/>
        </c:scaling>
        <c:delete val="1"/>
        <c:axPos val="b"/>
        <c:numFmt formatCode="ge" sourceLinked="1"/>
        <c:majorTickMark val="none"/>
        <c:minorTickMark val="none"/>
        <c:tickLblPos val="none"/>
        <c:crossAx val="307153184"/>
        <c:crosses val="autoZero"/>
        <c:auto val="1"/>
        <c:lblOffset val="100"/>
        <c:baseTimeUnit val="years"/>
      </c:dateAx>
      <c:valAx>
        <c:axId val="30715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152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formatCode="#,##0.00;&quot;△&quot;#,##0.00;&quot;-&quot;">
                  <c:v>0.65</c:v>
                </c:pt>
                <c:pt idx="3" formatCode="#,##0.00;&quot;△&quot;#,##0.00;&quot;-&quot;">
                  <c:v>13.27</c:v>
                </c:pt>
                <c:pt idx="4" formatCode="#,##0.00;&quot;△&quot;#,##0.00;&quot;-&quot;">
                  <c:v>22.58</c:v>
                </c:pt>
              </c:numCache>
            </c:numRef>
          </c:val>
          <c:extLst xmlns:c16r2="http://schemas.microsoft.com/office/drawing/2015/06/chart">
            <c:ext xmlns:c16="http://schemas.microsoft.com/office/drawing/2014/chart" uri="{C3380CC4-5D6E-409C-BE32-E72D297353CC}">
              <c16:uniqueId val="{00000000-D85F-4AF9-ACEA-F1AC9536305B}"/>
            </c:ext>
          </c:extLst>
        </c:ser>
        <c:dLbls>
          <c:showLegendKey val="0"/>
          <c:showVal val="0"/>
          <c:showCatName val="0"/>
          <c:showSerName val="0"/>
          <c:showPercent val="0"/>
          <c:showBubbleSize val="0"/>
        </c:dLbls>
        <c:gapWidth val="150"/>
        <c:axId val="307219944"/>
        <c:axId val="30722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91.1</c:v>
                </c:pt>
                <c:pt idx="1">
                  <c:v>124.89</c:v>
                </c:pt>
                <c:pt idx="2">
                  <c:v>129.72999999999999</c:v>
                </c:pt>
                <c:pt idx="3">
                  <c:v>123.58</c:v>
                </c:pt>
                <c:pt idx="4">
                  <c:v>132.37</c:v>
                </c:pt>
              </c:numCache>
            </c:numRef>
          </c:val>
          <c:smooth val="0"/>
          <c:extLst xmlns:c16r2="http://schemas.microsoft.com/office/drawing/2015/06/chart">
            <c:ext xmlns:c16="http://schemas.microsoft.com/office/drawing/2014/chart" uri="{C3380CC4-5D6E-409C-BE32-E72D297353CC}">
              <c16:uniqueId val="{00000001-D85F-4AF9-ACEA-F1AC9536305B}"/>
            </c:ext>
          </c:extLst>
        </c:ser>
        <c:dLbls>
          <c:showLegendKey val="0"/>
          <c:showVal val="0"/>
          <c:showCatName val="0"/>
          <c:showSerName val="0"/>
          <c:showPercent val="0"/>
          <c:showBubbleSize val="0"/>
        </c:dLbls>
        <c:marker val="1"/>
        <c:smooth val="0"/>
        <c:axId val="307219944"/>
        <c:axId val="307220336"/>
      </c:lineChart>
      <c:dateAx>
        <c:axId val="307219944"/>
        <c:scaling>
          <c:orientation val="minMax"/>
        </c:scaling>
        <c:delete val="1"/>
        <c:axPos val="b"/>
        <c:numFmt formatCode="ge" sourceLinked="1"/>
        <c:majorTickMark val="none"/>
        <c:minorTickMark val="none"/>
        <c:tickLblPos val="none"/>
        <c:crossAx val="307220336"/>
        <c:crosses val="autoZero"/>
        <c:auto val="1"/>
        <c:lblOffset val="100"/>
        <c:baseTimeUnit val="years"/>
      </c:dateAx>
      <c:valAx>
        <c:axId val="30722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219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538.21</c:v>
                </c:pt>
                <c:pt idx="1">
                  <c:v>474.71</c:v>
                </c:pt>
                <c:pt idx="2">
                  <c:v>623.9</c:v>
                </c:pt>
                <c:pt idx="3">
                  <c:v>526.26</c:v>
                </c:pt>
                <c:pt idx="4">
                  <c:v>518.5</c:v>
                </c:pt>
              </c:numCache>
            </c:numRef>
          </c:val>
          <c:extLst xmlns:c16r2="http://schemas.microsoft.com/office/drawing/2015/06/chart">
            <c:ext xmlns:c16="http://schemas.microsoft.com/office/drawing/2014/chart" uri="{C3380CC4-5D6E-409C-BE32-E72D297353CC}">
              <c16:uniqueId val="{00000000-51A3-4CB6-B8C2-EA505B29DC48}"/>
            </c:ext>
          </c:extLst>
        </c:ser>
        <c:dLbls>
          <c:showLegendKey val="0"/>
          <c:showVal val="0"/>
          <c:showCatName val="0"/>
          <c:showSerName val="0"/>
          <c:showPercent val="0"/>
          <c:showBubbleSize val="0"/>
        </c:dLbls>
        <c:gapWidth val="150"/>
        <c:axId val="307221512"/>
        <c:axId val="30722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247.48</c:v>
                </c:pt>
                <c:pt idx="1">
                  <c:v>221.76</c:v>
                </c:pt>
                <c:pt idx="2">
                  <c:v>180.07</c:v>
                </c:pt>
                <c:pt idx="3">
                  <c:v>172.39</c:v>
                </c:pt>
                <c:pt idx="4">
                  <c:v>104.38</c:v>
                </c:pt>
              </c:numCache>
            </c:numRef>
          </c:val>
          <c:smooth val="0"/>
          <c:extLst xmlns:c16r2="http://schemas.microsoft.com/office/drawing/2015/06/chart">
            <c:ext xmlns:c16="http://schemas.microsoft.com/office/drawing/2014/chart" uri="{C3380CC4-5D6E-409C-BE32-E72D297353CC}">
              <c16:uniqueId val="{00000001-51A3-4CB6-B8C2-EA505B29DC48}"/>
            </c:ext>
          </c:extLst>
        </c:ser>
        <c:dLbls>
          <c:showLegendKey val="0"/>
          <c:showVal val="0"/>
          <c:showCatName val="0"/>
          <c:showSerName val="0"/>
          <c:showPercent val="0"/>
          <c:showBubbleSize val="0"/>
        </c:dLbls>
        <c:marker val="1"/>
        <c:smooth val="0"/>
        <c:axId val="307221512"/>
        <c:axId val="307221904"/>
      </c:lineChart>
      <c:dateAx>
        <c:axId val="307221512"/>
        <c:scaling>
          <c:orientation val="minMax"/>
        </c:scaling>
        <c:delete val="1"/>
        <c:axPos val="b"/>
        <c:numFmt formatCode="ge" sourceLinked="1"/>
        <c:majorTickMark val="none"/>
        <c:minorTickMark val="none"/>
        <c:tickLblPos val="none"/>
        <c:crossAx val="307221904"/>
        <c:crosses val="autoZero"/>
        <c:auto val="1"/>
        <c:lblOffset val="100"/>
        <c:baseTimeUnit val="years"/>
      </c:dateAx>
      <c:valAx>
        <c:axId val="30722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221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7F8-42B9-B690-5E11FD2FBA68}"/>
            </c:ext>
          </c:extLst>
        </c:ser>
        <c:dLbls>
          <c:showLegendKey val="0"/>
          <c:showVal val="0"/>
          <c:showCatName val="0"/>
          <c:showSerName val="0"/>
          <c:showPercent val="0"/>
          <c:showBubbleSize val="0"/>
        </c:dLbls>
        <c:gapWidth val="150"/>
        <c:axId val="307223080"/>
        <c:axId val="306917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296.89</c:v>
                </c:pt>
              </c:numCache>
            </c:numRef>
          </c:val>
          <c:smooth val="0"/>
          <c:extLst xmlns:c16r2="http://schemas.microsoft.com/office/drawing/2015/06/chart">
            <c:ext xmlns:c16="http://schemas.microsoft.com/office/drawing/2014/chart" uri="{C3380CC4-5D6E-409C-BE32-E72D297353CC}">
              <c16:uniqueId val="{00000001-D7F8-42B9-B690-5E11FD2FBA68}"/>
            </c:ext>
          </c:extLst>
        </c:ser>
        <c:dLbls>
          <c:showLegendKey val="0"/>
          <c:showVal val="0"/>
          <c:showCatName val="0"/>
          <c:showSerName val="0"/>
          <c:showPercent val="0"/>
          <c:showBubbleSize val="0"/>
        </c:dLbls>
        <c:marker val="1"/>
        <c:smooth val="0"/>
        <c:axId val="307223080"/>
        <c:axId val="306917096"/>
      </c:lineChart>
      <c:dateAx>
        <c:axId val="307223080"/>
        <c:scaling>
          <c:orientation val="minMax"/>
        </c:scaling>
        <c:delete val="1"/>
        <c:axPos val="b"/>
        <c:numFmt formatCode="ge" sourceLinked="1"/>
        <c:majorTickMark val="none"/>
        <c:minorTickMark val="none"/>
        <c:tickLblPos val="none"/>
        <c:crossAx val="306917096"/>
        <c:crosses val="autoZero"/>
        <c:auto val="1"/>
        <c:lblOffset val="100"/>
        <c:baseTimeUnit val="years"/>
      </c:dateAx>
      <c:valAx>
        <c:axId val="306917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223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95.31</c:v>
                </c:pt>
                <c:pt idx="1">
                  <c:v>113.34</c:v>
                </c:pt>
                <c:pt idx="2">
                  <c:v>107.43</c:v>
                </c:pt>
                <c:pt idx="3">
                  <c:v>102.78</c:v>
                </c:pt>
                <c:pt idx="4">
                  <c:v>89.03</c:v>
                </c:pt>
              </c:numCache>
            </c:numRef>
          </c:val>
          <c:extLst xmlns:c16r2="http://schemas.microsoft.com/office/drawing/2015/06/chart">
            <c:ext xmlns:c16="http://schemas.microsoft.com/office/drawing/2014/chart" uri="{C3380CC4-5D6E-409C-BE32-E72D297353CC}">
              <c16:uniqueId val="{00000000-4957-4E9C-AD98-D70E73A0FC57}"/>
            </c:ext>
          </c:extLst>
        </c:ser>
        <c:dLbls>
          <c:showLegendKey val="0"/>
          <c:showVal val="0"/>
          <c:showCatName val="0"/>
          <c:showSerName val="0"/>
          <c:showPercent val="0"/>
          <c:showBubbleSize val="0"/>
        </c:dLbls>
        <c:gapWidth val="150"/>
        <c:axId val="306918272"/>
        <c:axId val="306918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63.06</c:v>
                </c:pt>
              </c:numCache>
            </c:numRef>
          </c:val>
          <c:smooth val="0"/>
          <c:extLst xmlns:c16r2="http://schemas.microsoft.com/office/drawing/2015/06/chart">
            <c:ext xmlns:c16="http://schemas.microsoft.com/office/drawing/2014/chart" uri="{C3380CC4-5D6E-409C-BE32-E72D297353CC}">
              <c16:uniqueId val="{00000001-4957-4E9C-AD98-D70E73A0FC57}"/>
            </c:ext>
          </c:extLst>
        </c:ser>
        <c:dLbls>
          <c:showLegendKey val="0"/>
          <c:showVal val="0"/>
          <c:showCatName val="0"/>
          <c:showSerName val="0"/>
          <c:showPercent val="0"/>
          <c:showBubbleSize val="0"/>
        </c:dLbls>
        <c:marker val="1"/>
        <c:smooth val="0"/>
        <c:axId val="306918272"/>
        <c:axId val="306918664"/>
      </c:lineChart>
      <c:dateAx>
        <c:axId val="306918272"/>
        <c:scaling>
          <c:orientation val="minMax"/>
        </c:scaling>
        <c:delete val="1"/>
        <c:axPos val="b"/>
        <c:numFmt formatCode="ge" sourceLinked="1"/>
        <c:majorTickMark val="none"/>
        <c:minorTickMark val="none"/>
        <c:tickLblPos val="none"/>
        <c:crossAx val="306918664"/>
        <c:crosses val="autoZero"/>
        <c:auto val="1"/>
        <c:lblOffset val="100"/>
        <c:baseTimeUnit val="years"/>
      </c:dateAx>
      <c:valAx>
        <c:axId val="306918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91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127.82</c:v>
                </c:pt>
                <c:pt idx="1">
                  <c:v>100.32</c:v>
                </c:pt>
                <c:pt idx="2">
                  <c:v>107.32</c:v>
                </c:pt>
                <c:pt idx="3">
                  <c:v>114.13</c:v>
                </c:pt>
                <c:pt idx="4">
                  <c:v>133.87</c:v>
                </c:pt>
              </c:numCache>
            </c:numRef>
          </c:val>
          <c:extLst xmlns:c16r2="http://schemas.microsoft.com/office/drawing/2015/06/chart">
            <c:ext xmlns:c16="http://schemas.microsoft.com/office/drawing/2014/chart" uri="{C3380CC4-5D6E-409C-BE32-E72D297353CC}">
              <c16:uniqueId val="{00000000-E353-4971-BE75-F77CE4BC3B5E}"/>
            </c:ext>
          </c:extLst>
        </c:ser>
        <c:dLbls>
          <c:showLegendKey val="0"/>
          <c:showVal val="0"/>
          <c:showCatName val="0"/>
          <c:showSerName val="0"/>
          <c:showPercent val="0"/>
          <c:showBubbleSize val="0"/>
        </c:dLbls>
        <c:gapWidth val="150"/>
        <c:axId val="306919840"/>
        <c:axId val="306920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264.77</c:v>
                </c:pt>
              </c:numCache>
            </c:numRef>
          </c:val>
          <c:smooth val="0"/>
          <c:extLst xmlns:c16r2="http://schemas.microsoft.com/office/drawing/2015/06/chart">
            <c:ext xmlns:c16="http://schemas.microsoft.com/office/drawing/2014/chart" uri="{C3380CC4-5D6E-409C-BE32-E72D297353CC}">
              <c16:uniqueId val="{00000001-E353-4971-BE75-F77CE4BC3B5E}"/>
            </c:ext>
          </c:extLst>
        </c:ser>
        <c:dLbls>
          <c:showLegendKey val="0"/>
          <c:showVal val="0"/>
          <c:showCatName val="0"/>
          <c:showSerName val="0"/>
          <c:showPercent val="0"/>
          <c:showBubbleSize val="0"/>
        </c:dLbls>
        <c:marker val="1"/>
        <c:smooth val="0"/>
        <c:axId val="306919840"/>
        <c:axId val="306920232"/>
      </c:lineChart>
      <c:dateAx>
        <c:axId val="306919840"/>
        <c:scaling>
          <c:orientation val="minMax"/>
        </c:scaling>
        <c:delete val="1"/>
        <c:axPos val="b"/>
        <c:numFmt formatCode="ge" sourceLinked="1"/>
        <c:majorTickMark val="none"/>
        <c:minorTickMark val="none"/>
        <c:tickLblPos val="none"/>
        <c:crossAx val="306920232"/>
        <c:crosses val="autoZero"/>
        <c:auto val="1"/>
        <c:lblOffset val="100"/>
        <c:baseTimeUnit val="years"/>
      </c:dateAx>
      <c:valAx>
        <c:axId val="306920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91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【148.05】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O5" sqref="BO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三春町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68">
        <f>データ!S6</f>
        <v>17199</v>
      </c>
      <c r="AM8" s="68"/>
      <c r="AN8" s="68"/>
      <c r="AO8" s="68"/>
      <c r="AP8" s="68"/>
      <c r="AQ8" s="68"/>
      <c r="AR8" s="68"/>
      <c r="AS8" s="68"/>
      <c r="AT8" s="67">
        <f>データ!T6</f>
        <v>72.760000000000005</v>
      </c>
      <c r="AU8" s="67"/>
      <c r="AV8" s="67"/>
      <c r="AW8" s="67"/>
      <c r="AX8" s="67"/>
      <c r="AY8" s="67"/>
      <c r="AZ8" s="67"/>
      <c r="BA8" s="67"/>
      <c r="BB8" s="67">
        <f>データ!U6</f>
        <v>236.38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57.01</v>
      </c>
      <c r="J10" s="67"/>
      <c r="K10" s="67"/>
      <c r="L10" s="67"/>
      <c r="M10" s="67"/>
      <c r="N10" s="67"/>
      <c r="O10" s="67"/>
      <c r="P10" s="67">
        <f>データ!P6</f>
        <v>10.42</v>
      </c>
      <c r="Q10" s="67"/>
      <c r="R10" s="67"/>
      <c r="S10" s="67"/>
      <c r="T10" s="67"/>
      <c r="U10" s="67"/>
      <c r="V10" s="67"/>
      <c r="W10" s="67">
        <f>データ!Q6</f>
        <v>100</v>
      </c>
      <c r="X10" s="67"/>
      <c r="Y10" s="67"/>
      <c r="Z10" s="67"/>
      <c r="AA10" s="67"/>
      <c r="AB10" s="67"/>
      <c r="AC10" s="67"/>
      <c r="AD10" s="68">
        <f>データ!R6</f>
        <v>2916</v>
      </c>
      <c r="AE10" s="68"/>
      <c r="AF10" s="68"/>
      <c r="AG10" s="68"/>
      <c r="AH10" s="68"/>
      <c r="AI10" s="68"/>
      <c r="AJ10" s="68"/>
      <c r="AK10" s="2"/>
      <c r="AL10" s="68">
        <f>データ!V6</f>
        <v>1781</v>
      </c>
      <c r="AM10" s="68"/>
      <c r="AN10" s="68"/>
      <c r="AO10" s="68"/>
      <c r="AP10" s="68"/>
      <c r="AQ10" s="68"/>
      <c r="AR10" s="68"/>
      <c r="AS10" s="68"/>
      <c r="AT10" s="67">
        <f>データ!W6</f>
        <v>59.91</v>
      </c>
      <c r="AU10" s="67"/>
      <c r="AV10" s="67"/>
      <c r="AW10" s="67"/>
      <c r="AX10" s="67"/>
      <c r="AY10" s="67"/>
      <c r="AZ10" s="67"/>
      <c r="BA10" s="67"/>
      <c r="BB10" s="67">
        <f>データ!X6</f>
        <v>29.73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【90.10】</v>
      </c>
      <c r="F85" s="26" t="str">
        <f>データ!AT6</f>
        <v>【164.71】</v>
      </c>
      <c r="G85" s="26" t="str">
        <f>データ!BE6</f>
        <v>【148.05】</v>
      </c>
      <c r="H85" s="26" t="str">
        <f>データ!BP6</f>
        <v>【325.02】</v>
      </c>
      <c r="I85" s="26" t="str">
        <f>データ!CA6</f>
        <v>【60.61】</v>
      </c>
      <c r="J85" s="26" t="str">
        <f>データ!CL6</f>
        <v>【270.94】</v>
      </c>
      <c r="K85" s="26" t="str">
        <f>データ!CW6</f>
        <v>【57.80】</v>
      </c>
      <c r="L85" s="26" t="str">
        <f>データ!DH6</f>
        <v>【78.90】</v>
      </c>
      <c r="M85" s="26" t="str">
        <f>データ!DS6</f>
        <v>【17.99】</v>
      </c>
      <c r="N85" s="26" t="str">
        <f>データ!ED6</f>
        <v>【-】</v>
      </c>
      <c r="O85" s="26" t="str">
        <f>データ!EO6</f>
        <v>【-】</v>
      </c>
    </row>
  </sheetData>
  <sheetProtection algorithmName="SHA-512" hashValue="V2PIoFHE4DW3P1dKYqjNzKkxniaLusyTrwEF5bTsSMynQjHxxHl3VEna0j65SLSNAysJCYzscp3zEief6oYVJw==" saltValue="snlvfFBqsGr+8A9wPn8qx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75213</v>
      </c>
      <c r="D6" s="33">
        <f t="shared" si="3"/>
        <v>46</v>
      </c>
      <c r="E6" s="33">
        <f t="shared" si="3"/>
        <v>18</v>
      </c>
      <c r="F6" s="33">
        <f t="shared" si="3"/>
        <v>0</v>
      </c>
      <c r="G6" s="33">
        <f t="shared" si="3"/>
        <v>0</v>
      </c>
      <c r="H6" s="33" t="str">
        <f t="shared" si="3"/>
        <v>福島県　三春町</v>
      </c>
      <c r="I6" s="33" t="str">
        <f t="shared" si="3"/>
        <v>法適用</v>
      </c>
      <c r="J6" s="33" t="str">
        <f t="shared" si="3"/>
        <v>下水道事業</v>
      </c>
      <c r="K6" s="33" t="str">
        <f t="shared" si="3"/>
        <v>特定地域生活排水処理</v>
      </c>
      <c r="L6" s="33" t="str">
        <f t="shared" si="3"/>
        <v>K2</v>
      </c>
      <c r="M6" s="33" t="str">
        <f t="shared" si="3"/>
        <v>非設置</v>
      </c>
      <c r="N6" s="34" t="str">
        <f t="shared" si="3"/>
        <v>-</v>
      </c>
      <c r="O6" s="34">
        <f t="shared" si="3"/>
        <v>57.01</v>
      </c>
      <c r="P6" s="34">
        <f t="shared" si="3"/>
        <v>10.42</v>
      </c>
      <c r="Q6" s="34">
        <f t="shared" si="3"/>
        <v>100</v>
      </c>
      <c r="R6" s="34">
        <f t="shared" si="3"/>
        <v>2916</v>
      </c>
      <c r="S6" s="34">
        <f t="shared" si="3"/>
        <v>17199</v>
      </c>
      <c r="T6" s="34">
        <f t="shared" si="3"/>
        <v>72.760000000000005</v>
      </c>
      <c r="U6" s="34">
        <f t="shared" si="3"/>
        <v>236.38</v>
      </c>
      <c r="V6" s="34">
        <f t="shared" si="3"/>
        <v>1781</v>
      </c>
      <c r="W6" s="34">
        <f t="shared" si="3"/>
        <v>59.91</v>
      </c>
      <c r="X6" s="34">
        <f t="shared" si="3"/>
        <v>29.73</v>
      </c>
      <c r="Y6" s="35">
        <f>IF(Y7="",NA(),Y7)</f>
        <v>96.56</v>
      </c>
      <c r="Z6" s="35">
        <f t="shared" ref="Z6:AH6" si="4">IF(Z7="",NA(),Z7)</f>
        <v>98</v>
      </c>
      <c r="AA6" s="35">
        <f t="shared" si="4"/>
        <v>94.16</v>
      </c>
      <c r="AB6" s="35">
        <f t="shared" si="4"/>
        <v>91.26</v>
      </c>
      <c r="AC6" s="35">
        <f t="shared" si="4"/>
        <v>93.18</v>
      </c>
      <c r="AD6" s="35">
        <f t="shared" si="4"/>
        <v>90.66</v>
      </c>
      <c r="AE6" s="35">
        <f t="shared" si="4"/>
        <v>89.69</v>
      </c>
      <c r="AF6" s="35">
        <f t="shared" si="4"/>
        <v>85.72</v>
      </c>
      <c r="AG6" s="35">
        <f t="shared" si="4"/>
        <v>93.44</v>
      </c>
      <c r="AH6" s="35">
        <f t="shared" si="4"/>
        <v>88.66</v>
      </c>
      <c r="AI6" s="34" t="str">
        <f>IF(AI7="","",IF(AI7="-","【-】","【"&amp;SUBSTITUTE(TEXT(AI7,"#,##0.00"),"-","△")&amp;"】"))</f>
        <v>【90.10】</v>
      </c>
      <c r="AJ6" s="34">
        <f>IF(AJ7="",NA(),AJ7)</f>
        <v>0</v>
      </c>
      <c r="AK6" s="34">
        <f t="shared" ref="AK6:AS6" si="5">IF(AK7="",NA(),AK7)</f>
        <v>0</v>
      </c>
      <c r="AL6" s="35">
        <f t="shared" si="5"/>
        <v>0.65</v>
      </c>
      <c r="AM6" s="35">
        <f t="shared" si="5"/>
        <v>13.27</v>
      </c>
      <c r="AN6" s="35">
        <f t="shared" si="5"/>
        <v>22.58</v>
      </c>
      <c r="AO6" s="35">
        <f t="shared" si="5"/>
        <v>91.1</v>
      </c>
      <c r="AP6" s="35">
        <f t="shared" si="5"/>
        <v>124.89</v>
      </c>
      <c r="AQ6" s="35">
        <f t="shared" si="5"/>
        <v>129.72999999999999</v>
      </c>
      <c r="AR6" s="35">
        <f t="shared" si="5"/>
        <v>123.58</v>
      </c>
      <c r="AS6" s="35">
        <f t="shared" si="5"/>
        <v>132.37</v>
      </c>
      <c r="AT6" s="34" t="str">
        <f>IF(AT7="","",IF(AT7="-","【-】","【"&amp;SUBSTITUTE(TEXT(AT7,"#,##0.00"),"-","△")&amp;"】"))</f>
        <v>【164.71】</v>
      </c>
      <c r="AU6" s="35">
        <f>IF(AU7="",NA(),AU7)</f>
        <v>538.21</v>
      </c>
      <c r="AV6" s="35">
        <f t="shared" ref="AV6:BD6" si="6">IF(AV7="",NA(),AV7)</f>
        <v>474.71</v>
      </c>
      <c r="AW6" s="35">
        <f t="shared" si="6"/>
        <v>623.9</v>
      </c>
      <c r="AX6" s="35">
        <f t="shared" si="6"/>
        <v>526.26</v>
      </c>
      <c r="AY6" s="35">
        <f t="shared" si="6"/>
        <v>518.5</v>
      </c>
      <c r="AZ6" s="35">
        <f t="shared" si="6"/>
        <v>247.48</v>
      </c>
      <c r="BA6" s="35">
        <f t="shared" si="6"/>
        <v>221.76</v>
      </c>
      <c r="BB6" s="35">
        <f t="shared" si="6"/>
        <v>180.07</v>
      </c>
      <c r="BC6" s="35">
        <f t="shared" si="6"/>
        <v>172.39</v>
      </c>
      <c r="BD6" s="35">
        <f t="shared" si="6"/>
        <v>104.38</v>
      </c>
      <c r="BE6" s="34" t="str">
        <f>IF(BE7="","",IF(BE7="-","【-】","【"&amp;SUBSTITUTE(TEXT(BE7,"#,##0.00"),"-","△")&amp;"】"))</f>
        <v>【148.05】</v>
      </c>
      <c r="BF6" s="34">
        <f>IF(BF7="",NA(),BF7)</f>
        <v>0</v>
      </c>
      <c r="BG6" s="34">
        <f t="shared" ref="BG6:BO6" si="7">IF(BG7="",NA(),BG7)</f>
        <v>0</v>
      </c>
      <c r="BH6" s="34">
        <f t="shared" si="7"/>
        <v>0</v>
      </c>
      <c r="BI6" s="34">
        <f t="shared" si="7"/>
        <v>0</v>
      </c>
      <c r="BJ6" s="34">
        <f t="shared" si="7"/>
        <v>0</v>
      </c>
      <c r="BK6" s="35">
        <f t="shared" si="7"/>
        <v>416.91</v>
      </c>
      <c r="BL6" s="35">
        <f t="shared" si="7"/>
        <v>392.19</v>
      </c>
      <c r="BM6" s="35">
        <f t="shared" si="7"/>
        <v>413.5</v>
      </c>
      <c r="BN6" s="35">
        <f t="shared" si="7"/>
        <v>407.42</v>
      </c>
      <c r="BO6" s="35">
        <f t="shared" si="7"/>
        <v>296.89</v>
      </c>
      <c r="BP6" s="34" t="str">
        <f>IF(BP7="","",IF(BP7="-","【-】","【"&amp;SUBSTITUTE(TEXT(BP7,"#,##0.00"),"-","△")&amp;"】"))</f>
        <v>【325.02】</v>
      </c>
      <c r="BQ6" s="35">
        <f>IF(BQ7="",NA(),BQ7)</f>
        <v>95.31</v>
      </c>
      <c r="BR6" s="35">
        <f t="shared" ref="BR6:BZ6" si="8">IF(BR7="",NA(),BR7)</f>
        <v>113.34</v>
      </c>
      <c r="BS6" s="35">
        <f t="shared" si="8"/>
        <v>107.43</v>
      </c>
      <c r="BT6" s="35">
        <f t="shared" si="8"/>
        <v>102.78</v>
      </c>
      <c r="BU6" s="35">
        <f t="shared" si="8"/>
        <v>89.03</v>
      </c>
      <c r="BV6" s="35">
        <f t="shared" si="8"/>
        <v>57.93</v>
      </c>
      <c r="BW6" s="35">
        <f t="shared" si="8"/>
        <v>57.03</v>
      </c>
      <c r="BX6" s="35">
        <f t="shared" si="8"/>
        <v>55.84</v>
      </c>
      <c r="BY6" s="35">
        <f t="shared" si="8"/>
        <v>57.08</v>
      </c>
      <c r="BZ6" s="35">
        <f t="shared" si="8"/>
        <v>63.06</v>
      </c>
      <c r="CA6" s="34" t="str">
        <f>IF(CA7="","",IF(CA7="-","【-】","【"&amp;SUBSTITUTE(TEXT(CA7,"#,##0.00"),"-","△")&amp;"】"))</f>
        <v>【60.61】</v>
      </c>
      <c r="CB6" s="35">
        <f>IF(CB7="",NA(),CB7)</f>
        <v>127.82</v>
      </c>
      <c r="CC6" s="35">
        <f t="shared" ref="CC6:CK6" si="9">IF(CC7="",NA(),CC7)</f>
        <v>100.32</v>
      </c>
      <c r="CD6" s="35">
        <f t="shared" si="9"/>
        <v>107.32</v>
      </c>
      <c r="CE6" s="35">
        <f t="shared" si="9"/>
        <v>114.13</v>
      </c>
      <c r="CF6" s="35">
        <f t="shared" si="9"/>
        <v>133.87</v>
      </c>
      <c r="CG6" s="35">
        <f t="shared" si="9"/>
        <v>276.93</v>
      </c>
      <c r="CH6" s="35">
        <f t="shared" si="9"/>
        <v>283.73</v>
      </c>
      <c r="CI6" s="35">
        <f t="shared" si="9"/>
        <v>287.57</v>
      </c>
      <c r="CJ6" s="35">
        <f t="shared" si="9"/>
        <v>286.86</v>
      </c>
      <c r="CK6" s="35">
        <f t="shared" si="9"/>
        <v>264.77</v>
      </c>
      <c r="CL6" s="34" t="str">
        <f>IF(CL7="","",IF(CL7="-","【-】","【"&amp;SUBSTITUTE(TEXT(CL7,"#,##0.00"),"-","△")&amp;"】"))</f>
        <v>【270.94】</v>
      </c>
      <c r="CM6" s="35">
        <f>IF(CM7="",NA(),CM7)</f>
        <v>74.790000000000006</v>
      </c>
      <c r="CN6" s="35">
        <f t="shared" ref="CN6:CV6" si="10">IF(CN7="",NA(),CN7)</f>
        <v>77.38</v>
      </c>
      <c r="CO6" s="35">
        <f t="shared" si="10"/>
        <v>76.08</v>
      </c>
      <c r="CP6" s="35">
        <f t="shared" si="10"/>
        <v>79.84</v>
      </c>
      <c r="CQ6" s="35">
        <f t="shared" si="10"/>
        <v>75.83</v>
      </c>
      <c r="CR6" s="35">
        <f t="shared" si="10"/>
        <v>59.08</v>
      </c>
      <c r="CS6" s="35">
        <f t="shared" si="10"/>
        <v>58.25</v>
      </c>
      <c r="CT6" s="35">
        <f t="shared" si="10"/>
        <v>61.55</v>
      </c>
      <c r="CU6" s="35">
        <f t="shared" si="10"/>
        <v>57.22</v>
      </c>
      <c r="CV6" s="35">
        <f t="shared" si="10"/>
        <v>59.94</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67.489999999999995</v>
      </c>
      <c r="DF6" s="35">
        <f t="shared" si="11"/>
        <v>67.290000000000006</v>
      </c>
      <c r="DG6" s="35">
        <f t="shared" si="11"/>
        <v>89.66</v>
      </c>
      <c r="DH6" s="34" t="str">
        <f>IF(DH7="","",IF(DH7="-","【-】","【"&amp;SUBSTITUTE(TEXT(DH7,"#,##0.00"),"-","△")&amp;"】"))</f>
        <v>【78.90】</v>
      </c>
      <c r="DI6" s="35">
        <f>IF(DI7="",NA(),DI7)</f>
        <v>16.170000000000002</v>
      </c>
      <c r="DJ6" s="35">
        <f t="shared" ref="DJ6:DR6" si="12">IF(DJ7="",NA(),DJ7)</f>
        <v>17.489999999999998</v>
      </c>
      <c r="DK6" s="35">
        <f t="shared" si="12"/>
        <v>18.61</v>
      </c>
      <c r="DL6" s="35">
        <f t="shared" si="12"/>
        <v>20.190000000000001</v>
      </c>
      <c r="DM6" s="35">
        <f t="shared" si="12"/>
        <v>21.91</v>
      </c>
      <c r="DN6" s="35">
        <f t="shared" si="12"/>
        <v>13.6</v>
      </c>
      <c r="DO6" s="35">
        <f t="shared" si="12"/>
        <v>14.97</v>
      </c>
      <c r="DP6" s="35">
        <f t="shared" si="12"/>
        <v>16.16</v>
      </c>
      <c r="DQ6" s="35">
        <f t="shared" si="12"/>
        <v>16.420000000000002</v>
      </c>
      <c r="DR6" s="35">
        <f t="shared" si="12"/>
        <v>21.11</v>
      </c>
      <c r="DS6" s="34" t="str">
        <f>IF(DS7="","",IF(DS7="-","【-】","【"&amp;SUBSTITUTE(TEXT(DS7,"#,##0.00"),"-","△")&amp;"】"))</f>
        <v>【17.99】</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2018</v>
      </c>
      <c r="C7" s="37">
        <v>75213</v>
      </c>
      <c r="D7" s="37">
        <v>46</v>
      </c>
      <c r="E7" s="37">
        <v>18</v>
      </c>
      <c r="F7" s="37">
        <v>0</v>
      </c>
      <c r="G7" s="37">
        <v>0</v>
      </c>
      <c r="H7" s="37" t="s">
        <v>96</v>
      </c>
      <c r="I7" s="37" t="s">
        <v>97</v>
      </c>
      <c r="J7" s="37" t="s">
        <v>98</v>
      </c>
      <c r="K7" s="37" t="s">
        <v>99</v>
      </c>
      <c r="L7" s="37" t="s">
        <v>100</v>
      </c>
      <c r="M7" s="37" t="s">
        <v>101</v>
      </c>
      <c r="N7" s="38" t="s">
        <v>102</v>
      </c>
      <c r="O7" s="38">
        <v>57.01</v>
      </c>
      <c r="P7" s="38">
        <v>10.42</v>
      </c>
      <c r="Q7" s="38">
        <v>100</v>
      </c>
      <c r="R7" s="38">
        <v>2916</v>
      </c>
      <c r="S7" s="38">
        <v>17199</v>
      </c>
      <c r="T7" s="38">
        <v>72.760000000000005</v>
      </c>
      <c r="U7" s="38">
        <v>236.38</v>
      </c>
      <c r="V7" s="38">
        <v>1781</v>
      </c>
      <c r="W7" s="38">
        <v>59.91</v>
      </c>
      <c r="X7" s="38">
        <v>29.73</v>
      </c>
      <c r="Y7" s="38">
        <v>96.56</v>
      </c>
      <c r="Z7" s="38">
        <v>98</v>
      </c>
      <c r="AA7" s="38">
        <v>94.16</v>
      </c>
      <c r="AB7" s="38">
        <v>91.26</v>
      </c>
      <c r="AC7" s="38">
        <v>93.18</v>
      </c>
      <c r="AD7" s="38">
        <v>90.66</v>
      </c>
      <c r="AE7" s="38">
        <v>89.69</v>
      </c>
      <c r="AF7" s="38">
        <v>85.72</v>
      </c>
      <c r="AG7" s="38">
        <v>93.44</v>
      </c>
      <c r="AH7" s="38">
        <v>88.66</v>
      </c>
      <c r="AI7" s="38">
        <v>90.1</v>
      </c>
      <c r="AJ7" s="38">
        <v>0</v>
      </c>
      <c r="AK7" s="38">
        <v>0</v>
      </c>
      <c r="AL7" s="38">
        <v>0.65</v>
      </c>
      <c r="AM7" s="38">
        <v>13.27</v>
      </c>
      <c r="AN7" s="38">
        <v>22.58</v>
      </c>
      <c r="AO7" s="38">
        <v>91.1</v>
      </c>
      <c r="AP7" s="38">
        <v>124.89</v>
      </c>
      <c r="AQ7" s="38">
        <v>129.72999999999999</v>
      </c>
      <c r="AR7" s="38">
        <v>123.58</v>
      </c>
      <c r="AS7" s="38">
        <v>132.37</v>
      </c>
      <c r="AT7" s="38">
        <v>164.71</v>
      </c>
      <c r="AU7" s="38">
        <v>538.21</v>
      </c>
      <c r="AV7" s="38">
        <v>474.71</v>
      </c>
      <c r="AW7" s="38">
        <v>623.9</v>
      </c>
      <c r="AX7" s="38">
        <v>526.26</v>
      </c>
      <c r="AY7" s="38">
        <v>518.5</v>
      </c>
      <c r="AZ7" s="38">
        <v>247.48</v>
      </c>
      <c r="BA7" s="38">
        <v>221.76</v>
      </c>
      <c r="BB7" s="38">
        <v>180.07</v>
      </c>
      <c r="BC7" s="38">
        <v>172.39</v>
      </c>
      <c r="BD7" s="38">
        <v>104.38</v>
      </c>
      <c r="BE7" s="38">
        <v>148.05000000000001</v>
      </c>
      <c r="BF7" s="38">
        <v>0</v>
      </c>
      <c r="BG7" s="38">
        <v>0</v>
      </c>
      <c r="BH7" s="38">
        <v>0</v>
      </c>
      <c r="BI7" s="38">
        <v>0</v>
      </c>
      <c r="BJ7" s="38">
        <v>0</v>
      </c>
      <c r="BK7" s="38">
        <v>416.91</v>
      </c>
      <c r="BL7" s="38">
        <v>392.19</v>
      </c>
      <c r="BM7" s="38">
        <v>413.5</v>
      </c>
      <c r="BN7" s="38">
        <v>407.42</v>
      </c>
      <c r="BO7" s="38">
        <v>296.89</v>
      </c>
      <c r="BP7" s="38">
        <v>325.02</v>
      </c>
      <c r="BQ7" s="38">
        <v>95.31</v>
      </c>
      <c r="BR7" s="38">
        <v>113.34</v>
      </c>
      <c r="BS7" s="38">
        <v>107.43</v>
      </c>
      <c r="BT7" s="38">
        <v>102.78</v>
      </c>
      <c r="BU7" s="38">
        <v>89.03</v>
      </c>
      <c r="BV7" s="38">
        <v>57.93</v>
      </c>
      <c r="BW7" s="38">
        <v>57.03</v>
      </c>
      <c r="BX7" s="38">
        <v>55.84</v>
      </c>
      <c r="BY7" s="38">
        <v>57.08</v>
      </c>
      <c r="BZ7" s="38">
        <v>63.06</v>
      </c>
      <c r="CA7" s="38">
        <v>60.61</v>
      </c>
      <c r="CB7" s="38">
        <v>127.82</v>
      </c>
      <c r="CC7" s="38">
        <v>100.32</v>
      </c>
      <c r="CD7" s="38">
        <v>107.32</v>
      </c>
      <c r="CE7" s="38">
        <v>114.13</v>
      </c>
      <c r="CF7" s="38">
        <v>133.87</v>
      </c>
      <c r="CG7" s="38">
        <v>276.93</v>
      </c>
      <c r="CH7" s="38">
        <v>283.73</v>
      </c>
      <c r="CI7" s="38">
        <v>287.57</v>
      </c>
      <c r="CJ7" s="38">
        <v>286.86</v>
      </c>
      <c r="CK7" s="38">
        <v>264.77</v>
      </c>
      <c r="CL7" s="38">
        <v>270.94</v>
      </c>
      <c r="CM7" s="38">
        <v>74.790000000000006</v>
      </c>
      <c r="CN7" s="38">
        <v>77.38</v>
      </c>
      <c r="CO7" s="38">
        <v>76.08</v>
      </c>
      <c r="CP7" s="38">
        <v>79.84</v>
      </c>
      <c r="CQ7" s="38">
        <v>75.83</v>
      </c>
      <c r="CR7" s="38">
        <v>59.08</v>
      </c>
      <c r="CS7" s="38">
        <v>58.25</v>
      </c>
      <c r="CT7" s="38">
        <v>61.55</v>
      </c>
      <c r="CU7" s="38">
        <v>57.22</v>
      </c>
      <c r="CV7" s="38">
        <v>59.94</v>
      </c>
      <c r="CW7" s="38">
        <v>57.8</v>
      </c>
      <c r="CX7" s="38">
        <v>100</v>
      </c>
      <c r="CY7" s="38">
        <v>100</v>
      </c>
      <c r="CZ7" s="38">
        <v>100</v>
      </c>
      <c r="DA7" s="38">
        <v>100</v>
      </c>
      <c r="DB7" s="38">
        <v>100</v>
      </c>
      <c r="DC7" s="38">
        <v>77.12</v>
      </c>
      <c r="DD7" s="38">
        <v>68.150000000000006</v>
      </c>
      <c r="DE7" s="38">
        <v>67.489999999999995</v>
      </c>
      <c r="DF7" s="38">
        <v>67.290000000000006</v>
      </c>
      <c r="DG7" s="38">
        <v>89.66</v>
      </c>
      <c r="DH7" s="38">
        <v>78.900000000000006</v>
      </c>
      <c r="DI7" s="38">
        <v>16.170000000000002</v>
      </c>
      <c r="DJ7" s="38">
        <v>17.489999999999998</v>
      </c>
      <c r="DK7" s="38">
        <v>18.61</v>
      </c>
      <c r="DL7" s="38">
        <v>20.190000000000001</v>
      </c>
      <c r="DM7" s="38">
        <v>21.91</v>
      </c>
      <c r="DN7" s="38">
        <v>13.6</v>
      </c>
      <c r="DO7" s="38">
        <v>14.97</v>
      </c>
      <c r="DP7" s="38">
        <v>16.16</v>
      </c>
      <c r="DQ7" s="38">
        <v>16.420000000000002</v>
      </c>
      <c r="DR7" s="38">
        <v>21.11</v>
      </c>
      <c r="DS7" s="38">
        <v>17.989999999999998</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宗像 哲志</cp:lastModifiedBy>
  <cp:lastPrinted>2020-01-20T01:55:58Z</cp:lastPrinted>
  <dcterms:created xsi:type="dcterms:W3CDTF">2019-12-05T04:57:19Z</dcterms:created>
  <dcterms:modified xsi:type="dcterms:W3CDTF">2020-01-30T06:12:04Z</dcterms:modified>
  <cp:category/>
</cp:coreProperties>
</file>