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26.4\平成31年度\11.水道\B.上水道\0.諸務\2 報告・回答\1 各種照会\R2.1.15（公営企業に係る経営比較分析表（平成30年度決算）の分析等について）未\回答\【経営比較分析表】2018_075221_46_010\【経営比較分析表】2018_075221_46_010\"/>
    </mc:Choice>
  </mc:AlternateContent>
  <workbookProtection workbookAlgorithmName="SHA-512" workbookHashValue="Jg7bDFjaTIgzPmEpTWFLgr2MyBa5twczDYb051muQHEzx7pQknZSbopj+g119yG/yPjUNeAHwaHHbRNjk5/VaQ==" workbookSaltValue="6ZLC5/FUChTguo3iyr/Y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<sst xmlns="http://schemas.openxmlformats.org/spreadsheetml/2006/main" count="220" uniqueCount="107">
  <si>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</si>
  <si>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</si>
  <si>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</si>
  <si>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</si>
  <si>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</si>
  <si>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</si>
  <si>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</si>
  <si>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</si>
  <si>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</si>
  <si>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</si>
  <si>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</si>
  <si>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</si>
  <si>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</si>
  <si>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</si>
  <si>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</si>
  <si>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</si>
  <si>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</si>
  <si>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</si>
  <si>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</si>
  <si>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</si>
  <si>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</si>
  <si>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</si>
  <si>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</si>
  <si>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</si>
  <si>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</si>
  <si>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</si>
  <si>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</si>
  <si>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</si>
  <si>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</si>
  <si>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</si>
  <si>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</si>
  <si>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</si>
  <si>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</si>
  <si>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</si>
  <si>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</si>
  <si>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</si>
  <si>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</si>
  <si>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</si>
  <si>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</si>
  <si>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</si>
  <si>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</si>
  <si>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</si>
  <si>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</si>
  <si>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</si>
  <si>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</si>
  <si>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</si>
  <si>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</si>
  <si>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</si>
  <si>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</si>
  <si>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</si>
  <si>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</si>
  <si>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</si>
  <si>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</si>
  <si>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</si>
  <si>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</si>
  <si>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</si>
  <si>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</si>
  <si>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</si>
  <si>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</si>
  <si>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</si>
  <si>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</si>
  <si>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</si>
  <si>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</si>
  <si>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</si>
  <si>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</si>
  <si>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</si>
  <si>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</si>
  <si>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</si>
  <si>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</si>
  <si>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</si>
  <si>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</si>
  <si>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</si>
  <si>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</si>
  <si>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</si>
  <si>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</si>
  <si>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</si>
  <si>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</si>
  <si>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</si>
  <si>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</si>
  <si>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</si>
  <si>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</si>
  <si>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</si>
  <si>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</si>
  <si>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</si>
  <si>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</si>
  <si>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</si>
  <si>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</si>
  <si>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</si>
  <si>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</si>
  <si>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</si>
  <si>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</si>
  <si>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</si>
  <si>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</si>
  <si>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</si>
  <si>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</si>
  <si>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</si>
  <si>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</si>
  <si>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</si>
  <si>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</si>
  <si>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</si>
  <si>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</si>
  <si>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</si>
  <si>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</si>
  <si>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</si>
  <si>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①比率は100％超で前年度数値を上回っているが、経常収益には一般会計からの繰出金も含まれているため、給水収益のみでも100％に近づけられるよう徴収努力が必要である。
②欠損金は生じていないため0％となっている。引き続き欠損金が発生しないよう経営努力を続ける。
③流動資産の増により昨年度より比率は上昇しているが、一般会計からの繰入金等による部分が大きい。比率が低下しないよう注意しながら経営していく必要がある。
④ここ数年はほぼ横ばいで推移しているが、建設改良事業のため企業債の借入を今後も予定しており、再び上昇していくものと思われる。給水収益とのバランスを考慮しつつ事業規模に見合った借入を行っていく。
⑤経常費用の減少により給水原価が抑えられたことで昨年度よりも比率は上昇しているが、依然として100％を下回っている状況。費用の更なる効率化と適正な料金設定の検討が必要である。
⑥類似団体平均よりも高い状態が続いている。維持管理費用の削減に引き続き取り組む。
⑦施設利用率は類似団体平均と比較しても低い。今後の給水人口や水需要を予測し、事業規模に見合った施設更新を行っていく必要がある。
⑧漏水修繕等により無効水量が減少したため、有収率が上昇したと思われる。今後も漏水対策や管理排水を適正に行い有収率の向上を目指す。</t>
    <rPh sb="1" eb="3">
      <t>ヒリツ</t>
    </rPh>
    <rPh sb="8" eb="9">
      <t>チョウ</t>
    </rPh>
    <rPh sb="10" eb="13">
      <t>ゼンネンド</t>
    </rPh>
    <rPh sb="13" eb="15">
      <t>スウチ</t>
    </rPh>
    <rPh sb="16" eb="18">
      <t>ウワマワ</t>
    </rPh>
    <rPh sb="24" eb="26">
      <t>ケイジョウ</t>
    </rPh>
    <rPh sb="26" eb="28">
      <t>シュウエキ</t>
    </rPh>
    <rPh sb="30" eb="32">
      <t>イッパン</t>
    </rPh>
    <rPh sb="32" eb="34">
      <t>カイケイ</t>
    </rPh>
    <rPh sb="37" eb="39">
      <t>クリダ</t>
    </rPh>
    <rPh sb="39" eb="40">
      <t>キン</t>
    </rPh>
    <rPh sb="41" eb="42">
      <t>フク</t>
    </rPh>
    <rPh sb="50" eb="52">
      <t>キュウスイ</t>
    </rPh>
    <rPh sb="52" eb="54">
      <t>シュウエキ</t>
    </rPh>
    <rPh sb="63" eb="64">
      <t>チカ</t>
    </rPh>
    <rPh sb="71" eb="73">
      <t>チョウシュウ</t>
    </rPh>
    <rPh sb="73" eb="75">
      <t>ドリョク</t>
    </rPh>
    <rPh sb="76" eb="78">
      <t>ヒツヨウ</t>
    </rPh>
    <rPh sb="84" eb="87">
      <t>ケッソンキン</t>
    </rPh>
    <rPh sb="88" eb="89">
      <t>ショウ</t>
    </rPh>
    <rPh sb="105" eb="106">
      <t>ヒ</t>
    </rPh>
    <rPh sb="107" eb="108">
      <t>ツヅ</t>
    </rPh>
    <rPh sb="109" eb="112">
      <t>ケッソンキン</t>
    </rPh>
    <rPh sb="113" eb="115">
      <t>ハッセイ</t>
    </rPh>
    <rPh sb="120" eb="122">
      <t>ケイエイ</t>
    </rPh>
    <rPh sb="122" eb="124">
      <t>ドリョク</t>
    </rPh>
    <rPh sb="125" eb="126">
      <t>ツヅ</t>
    </rPh>
    <rPh sb="131" eb="133">
      <t>リュウドウ</t>
    </rPh>
    <rPh sb="133" eb="135">
      <t>シサン</t>
    </rPh>
    <rPh sb="136" eb="137">
      <t>ゾウ</t>
    </rPh>
    <rPh sb="140" eb="143">
      <t>サクネンド</t>
    </rPh>
    <rPh sb="145" eb="147">
      <t>ヒリツ</t>
    </rPh>
    <rPh sb="148" eb="150">
      <t>ジョウショウ</t>
    </rPh>
    <rPh sb="156" eb="158">
      <t>イッパン</t>
    </rPh>
    <rPh sb="158" eb="160">
      <t>カイケイ</t>
    </rPh>
    <rPh sb="163" eb="165">
      <t>クリイレ</t>
    </rPh>
    <rPh sb="165" eb="166">
      <t>キン</t>
    </rPh>
    <rPh sb="166" eb="167">
      <t>トウ</t>
    </rPh>
    <rPh sb="170" eb="172">
      <t>ブブン</t>
    </rPh>
    <rPh sb="173" eb="174">
      <t>オオ</t>
    </rPh>
    <rPh sb="177" eb="179">
      <t>ヒリツ</t>
    </rPh>
    <rPh sb="180" eb="182">
      <t>テイカ</t>
    </rPh>
    <rPh sb="187" eb="189">
      <t>チュウイ</t>
    </rPh>
    <rPh sb="193" eb="195">
      <t>ケイエイ</t>
    </rPh>
    <rPh sb="199" eb="201">
      <t>ヒツヨウ</t>
    </rPh>
    <rPh sb="209" eb="211">
      <t>スウネン</t>
    </rPh>
    <rPh sb="214" eb="215">
      <t>ヨコ</t>
    </rPh>
    <rPh sb="218" eb="220">
      <t>スイイ</t>
    </rPh>
    <rPh sb="226" eb="228">
      <t>ケンセツ</t>
    </rPh>
    <rPh sb="228" eb="230">
      <t>カイリョウ</t>
    </rPh>
    <rPh sb="230" eb="232">
      <t>ジギョウ</t>
    </rPh>
    <rPh sb="235" eb="237">
      <t>キギョウ</t>
    </rPh>
    <rPh sb="237" eb="238">
      <t>サイ</t>
    </rPh>
    <rPh sb="239" eb="241">
      <t>カリイレ</t>
    </rPh>
    <rPh sb="242" eb="244">
      <t>コンゴ</t>
    </rPh>
    <rPh sb="245" eb="247">
      <t>ヨテイ</t>
    </rPh>
    <rPh sb="252" eb="253">
      <t>フタタ</t>
    </rPh>
    <rPh sb="254" eb="256">
      <t>ジョウショウ</t>
    </rPh>
    <rPh sb="263" eb="264">
      <t>オモ</t>
    </rPh>
    <rPh sb="268" eb="270">
      <t>キュウスイ</t>
    </rPh>
    <rPh sb="270" eb="272">
      <t>シュウエキ</t>
    </rPh>
    <rPh sb="279" eb="281">
      <t>コウリョ</t>
    </rPh>
    <rPh sb="284" eb="286">
      <t>ジギョウ</t>
    </rPh>
    <rPh sb="286" eb="288">
      <t>キボ</t>
    </rPh>
    <rPh sb="289" eb="291">
      <t>ミア</t>
    </rPh>
    <rPh sb="293" eb="295">
      <t>カリイレ</t>
    </rPh>
    <rPh sb="296" eb="297">
      <t>オコナ</t>
    </rPh>
    <rPh sb="304" eb="306">
      <t>ケイジョウ</t>
    </rPh>
    <rPh sb="306" eb="308">
      <t>ヒヨウ</t>
    </rPh>
    <rPh sb="309" eb="311">
      <t>ゲンショウ</t>
    </rPh>
    <rPh sb="314" eb="316">
      <t>キュウスイ</t>
    </rPh>
    <rPh sb="316" eb="318">
      <t>ゲンカ</t>
    </rPh>
    <rPh sb="319" eb="320">
      <t>オサ</t>
    </rPh>
    <rPh sb="327" eb="330">
      <t>サクネンド</t>
    </rPh>
    <rPh sb="333" eb="335">
      <t>ヒリツ</t>
    </rPh>
    <rPh sb="336" eb="338">
      <t>ジョウショウ</t>
    </rPh>
    <rPh sb="344" eb="346">
      <t>イゼン</t>
    </rPh>
    <rPh sb="354" eb="356">
      <t>シタマワ</t>
    </rPh>
    <rPh sb="360" eb="362">
      <t>ジョウキョウ</t>
    </rPh>
    <rPh sb="363" eb="365">
      <t>ヒヨウ</t>
    </rPh>
    <rPh sb="366" eb="367">
      <t>サラ</t>
    </rPh>
    <rPh sb="369" eb="372">
      <t>コウリツカ</t>
    </rPh>
    <rPh sb="373" eb="375">
      <t>テキセイ</t>
    </rPh>
    <rPh sb="376" eb="378">
      <t>リョウキン</t>
    </rPh>
    <rPh sb="378" eb="380">
      <t>セッテイ</t>
    </rPh>
    <rPh sb="381" eb="383">
      <t>ケントウ</t>
    </rPh>
    <rPh sb="384" eb="386">
      <t>ヒツヨウ</t>
    </rPh>
    <rPh sb="392" eb="394">
      <t>ルイジ</t>
    </rPh>
    <rPh sb="394" eb="396">
      <t>ダンタイ</t>
    </rPh>
    <rPh sb="396" eb="398">
      <t>ヘイキン</t>
    </rPh>
    <rPh sb="401" eb="402">
      <t>タカ</t>
    </rPh>
    <rPh sb="403" eb="405">
      <t>ジョウタイ</t>
    </rPh>
    <rPh sb="406" eb="407">
      <t>ツヅ</t>
    </rPh>
    <rPh sb="412" eb="414">
      <t>イジ</t>
    </rPh>
    <rPh sb="414" eb="416">
      <t>カンリ</t>
    </rPh>
    <rPh sb="416" eb="418">
      <t>ヒヨウ</t>
    </rPh>
    <rPh sb="419" eb="421">
      <t>サクゲン</t>
    </rPh>
    <rPh sb="422" eb="423">
      <t>ヒ</t>
    </rPh>
    <rPh sb="424" eb="425">
      <t>ツヅ</t>
    </rPh>
    <rPh sb="426" eb="427">
      <t>ト</t>
    </rPh>
    <rPh sb="428" eb="429">
      <t>ク</t>
    </rPh>
    <rPh sb="433" eb="435">
      <t>シセツ</t>
    </rPh>
    <rPh sb="435" eb="437">
      <t>リヨウ</t>
    </rPh>
    <rPh sb="437" eb="438">
      <t>リツ</t>
    </rPh>
    <rPh sb="439" eb="441">
      <t>ルイジ</t>
    </rPh>
    <rPh sb="441" eb="443">
      <t>ダンタイ</t>
    </rPh>
    <rPh sb="443" eb="445">
      <t>ヘイキン</t>
    </rPh>
    <rPh sb="446" eb="448">
      <t>ヒカク</t>
    </rPh>
    <rPh sb="451" eb="452">
      <t>ヒク</t>
    </rPh>
    <rPh sb="454" eb="456">
      <t>コンゴ</t>
    </rPh>
    <rPh sb="457" eb="459">
      <t>キュウスイ</t>
    </rPh>
    <rPh sb="459" eb="461">
      <t>ジンコウ</t>
    </rPh>
    <rPh sb="462" eb="463">
      <t>ミズ</t>
    </rPh>
    <rPh sb="463" eb="465">
      <t>ジュヨウ</t>
    </rPh>
    <rPh sb="466" eb="468">
      <t>ヨソク</t>
    </rPh>
    <rPh sb="470" eb="472">
      <t>ジギョウ</t>
    </rPh>
    <rPh sb="472" eb="474">
      <t>キボ</t>
    </rPh>
    <rPh sb="475" eb="477">
      <t>ミア</t>
    </rPh>
    <rPh sb="479" eb="481">
      <t>シセツ</t>
    </rPh>
    <rPh sb="481" eb="483">
      <t>コウシン</t>
    </rPh>
    <rPh sb="484" eb="485">
      <t>オコナ</t>
    </rPh>
    <rPh sb="489" eb="491">
      <t>ヒツヨウ</t>
    </rPh>
    <rPh sb="497" eb="499">
      <t>ロウスイ</t>
    </rPh>
    <rPh sb="499" eb="501">
      <t>シュウゼン</t>
    </rPh>
    <rPh sb="501" eb="502">
      <t>トウ</t>
    </rPh>
    <rPh sb="505" eb="507">
      <t>ムコウ</t>
    </rPh>
    <rPh sb="507" eb="509">
      <t>スイリョウ</t>
    </rPh>
    <rPh sb="510" eb="512">
      <t>ゲンショウ</t>
    </rPh>
    <rPh sb="517" eb="520">
      <t>ユウシュウリツ</t>
    </rPh>
    <rPh sb="521" eb="523">
      <t>ジョウショウ</t>
    </rPh>
    <rPh sb="526" eb="527">
      <t>オモ</t>
    </rPh>
    <rPh sb="531" eb="533">
      <t>コンゴ</t>
    </rPh>
    <rPh sb="534" eb="536">
      <t>ロウスイ</t>
    </rPh>
    <rPh sb="536" eb="538">
      <t>タイサク</t>
    </rPh>
    <rPh sb="539" eb="541">
      <t>カンリ</t>
    </rPh>
    <rPh sb="541" eb="543">
      <t>ハイスイ</t>
    </rPh>
    <rPh sb="544" eb="546">
      <t>テキセイ</t>
    </rPh>
    <rPh sb="547" eb="548">
      <t>オコナ</t>
    </rPh>
    <rPh sb="549" eb="552">
      <t>ユウシュウリツ</t>
    </rPh>
    <rPh sb="553" eb="555">
      <t>コウジョウ</t>
    </rPh>
    <rPh sb="556" eb="558">
      <t>メザ</t>
    </rPh>
    <phoneticPr fontId="4"/>
  </si>
  <si>
    <t>①全国平均及び類似団体平均を上回っており、施設の老朽化が進んでいることから、今後の給水人口や優先順位等を加味しながら適切な規模での更新を行っていく必要がある。
②石綿管更新を年次計画で行っていることもあり昨年度からは減少となった。引き続き計画的な更新を行うとともに、それ以外の老朽管についても更新を行えるよう努力していく。
③石綿管を中心に布設替工事を毎年実施しており、更新率としては全国平均及び類似団体平均を上回っている。引き続き計画的な管路更新を行っていく。</t>
    <rPh sb="1" eb="3">
      <t>ゼンコク</t>
    </rPh>
    <rPh sb="3" eb="5">
      <t>ヘイキン</t>
    </rPh>
    <rPh sb="5" eb="6">
      <t>オヨ</t>
    </rPh>
    <rPh sb="7" eb="9">
      <t>ルイジ</t>
    </rPh>
    <rPh sb="9" eb="11">
      <t>ダンタイ</t>
    </rPh>
    <rPh sb="11" eb="13">
      <t>ヘイキン</t>
    </rPh>
    <rPh sb="14" eb="16">
      <t>ウワマワ</t>
    </rPh>
    <rPh sb="21" eb="23">
      <t>シセツ</t>
    </rPh>
    <rPh sb="24" eb="27">
      <t>ロウキュウカ</t>
    </rPh>
    <rPh sb="28" eb="29">
      <t>スス</t>
    </rPh>
    <rPh sb="38" eb="40">
      <t>コンゴ</t>
    </rPh>
    <rPh sb="41" eb="43">
      <t>キュウスイ</t>
    </rPh>
    <rPh sb="43" eb="45">
      <t>ジンコウ</t>
    </rPh>
    <rPh sb="46" eb="48">
      <t>ユウセン</t>
    </rPh>
    <rPh sb="48" eb="50">
      <t>ジュンイ</t>
    </rPh>
    <rPh sb="50" eb="51">
      <t>トウ</t>
    </rPh>
    <rPh sb="52" eb="54">
      <t>カミ</t>
    </rPh>
    <rPh sb="58" eb="60">
      <t>テキセツ</t>
    </rPh>
    <rPh sb="61" eb="63">
      <t>キボ</t>
    </rPh>
    <rPh sb="65" eb="67">
      <t>コウシン</t>
    </rPh>
    <rPh sb="68" eb="69">
      <t>オコナ</t>
    </rPh>
    <rPh sb="73" eb="75">
      <t>ヒツヨウ</t>
    </rPh>
    <rPh sb="81" eb="83">
      <t>イシワタ</t>
    </rPh>
    <rPh sb="83" eb="84">
      <t>カン</t>
    </rPh>
    <rPh sb="84" eb="86">
      <t>コウシン</t>
    </rPh>
    <rPh sb="87" eb="89">
      <t>ネンジ</t>
    </rPh>
    <rPh sb="89" eb="91">
      <t>ケイカク</t>
    </rPh>
    <rPh sb="92" eb="93">
      <t>オコナ</t>
    </rPh>
    <rPh sb="102" eb="105">
      <t>サクネンド</t>
    </rPh>
    <rPh sb="108" eb="110">
      <t>ゲンショウ</t>
    </rPh>
    <rPh sb="115" eb="116">
      <t>ヒ</t>
    </rPh>
    <rPh sb="117" eb="118">
      <t>ツヅ</t>
    </rPh>
    <rPh sb="119" eb="122">
      <t>ケイカクテキ</t>
    </rPh>
    <rPh sb="123" eb="125">
      <t>コウシン</t>
    </rPh>
    <rPh sb="126" eb="127">
      <t>オコナ</t>
    </rPh>
    <rPh sb="135" eb="137">
      <t>イガイ</t>
    </rPh>
    <rPh sb="138" eb="140">
      <t>ロウキュウ</t>
    </rPh>
    <rPh sb="140" eb="141">
      <t>カン</t>
    </rPh>
    <rPh sb="146" eb="148">
      <t>コウシン</t>
    </rPh>
    <rPh sb="149" eb="150">
      <t>オコナ</t>
    </rPh>
    <rPh sb="154" eb="156">
      <t>ドリョク</t>
    </rPh>
    <rPh sb="163" eb="165">
      <t>イシワタ</t>
    </rPh>
    <rPh sb="165" eb="166">
      <t>カン</t>
    </rPh>
    <rPh sb="167" eb="169">
      <t>チュウシン</t>
    </rPh>
    <rPh sb="170" eb="173">
      <t>フセツガ</t>
    </rPh>
    <rPh sb="173" eb="175">
      <t>コウジ</t>
    </rPh>
    <rPh sb="176" eb="178">
      <t>マイトシ</t>
    </rPh>
    <rPh sb="178" eb="180">
      <t>ジッシ</t>
    </rPh>
    <rPh sb="185" eb="187">
      <t>コウシン</t>
    </rPh>
    <rPh sb="187" eb="188">
      <t>リツ</t>
    </rPh>
    <rPh sb="192" eb="194">
      <t>ゼンコク</t>
    </rPh>
    <rPh sb="194" eb="196">
      <t>ヘイキン</t>
    </rPh>
    <rPh sb="196" eb="197">
      <t>オヨ</t>
    </rPh>
    <rPh sb="198" eb="200">
      <t>ルイジ</t>
    </rPh>
    <rPh sb="200" eb="202">
      <t>ダンタイ</t>
    </rPh>
    <rPh sb="202" eb="204">
      <t>ヘイキン</t>
    </rPh>
    <rPh sb="205" eb="207">
      <t>ウワマワ</t>
    </rPh>
    <rPh sb="212" eb="213">
      <t>ヒ</t>
    </rPh>
    <rPh sb="214" eb="215">
      <t>ツヅ</t>
    </rPh>
    <rPh sb="216" eb="219">
      <t>ケイカクテキ</t>
    </rPh>
    <rPh sb="220" eb="222">
      <t>カンロ</t>
    </rPh>
    <rPh sb="222" eb="224">
      <t>コウシン</t>
    </rPh>
    <rPh sb="225" eb="226">
      <t>オコナ</t>
    </rPh>
    <phoneticPr fontId="4"/>
  </si>
  <si>
    <t>経営状態としては、給水収益以外の資金に依存している部分が大きいことから、確実な料金徴収と効率的な事業運営が課題である。
施設の老朽化や管路の経年化も進んでいるため、適切な規模での更新が必要である。管路については石綿管を中心に更新を行っているが限られた財源の中で事業が継続できるよう、効率的かつ計画的な更新を検討していく。</t>
    <rPh sb="0" eb="2">
      <t>ケイエイ</t>
    </rPh>
    <rPh sb="2" eb="4">
      <t>ジョウタイ</t>
    </rPh>
    <rPh sb="9" eb="11">
      <t>キュウスイ</t>
    </rPh>
    <rPh sb="11" eb="13">
      <t>シュウエキ</t>
    </rPh>
    <rPh sb="13" eb="15">
      <t>イガイ</t>
    </rPh>
    <rPh sb="16" eb="18">
      <t>シキン</t>
    </rPh>
    <rPh sb="19" eb="21">
      <t>イゾン</t>
    </rPh>
    <rPh sb="25" eb="27">
      <t>ブブン</t>
    </rPh>
    <rPh sb="28" eb="29">
      <t>オオ</t>
    </rPh>
    <rPh sb="36" eb="38">
      <t>カクジツ</t>
    </rPh>
    <rPh sb="39" eb="41">
      <t>リョウキン</t>
    </rPh>
    <rPh sb="41" eb="43">
      <t>チョウシュウ</t>
    </rPh>
    <rPh sb="44" eb="47">
      <t>コウリツテキ</t>
    </rPh>
    <rPh sb="48" eb="50">
      <t>ジギョウ</t>
    </rPh>
    <rPh sb="50" eb="52">
      <t>ウンエイ</t>
    </rPh>
    <rPh sb="53" eb="55">
      <t>カダイ</t>
    </rPh>
    <rPh sb="60" eb="62">
      <t>シセツ</t>
    </rPh>
    <rPh sb="63" eb="66">
      <t>ロウキュウカ</t>
    </rPh>
    <rPh sb="67" eb="69">
      <t>カンロ</t>
    </rPh>
    <rPh sb="70" eb="73">
      <t>ケイネンカ</t>
    </rPh>
    <rPh sb="74" eb="75">
      <t>スス</t>
    </rPh>
    <rPh sb="82" eb="84">
      <t>テキセツ</t>
    </rPh>
    <rPh sb="85" eb="87">
      <t>キボ</t>
    </rPh>
    <rPh sb="89" eb="91">
      <t>コウシン</t>
    </rPh>
    <rPh sb="92" eb="94">
      <t>ヒツヨウ</t>
    </rPh>
    <rPh sb="98" eb="100">
      <t>カンロ</t>
    </rPh>
    <rPh sb="105" eb="107">
      <t>イシワタ</t>
    </rPh>
    <rPh sb="107" eb="108">
      <t>カン</t>
    </rPh>
    <rPh sb="109" eb="111">
      <t>チュウシン</t>
    </rPh>
    <rPh sb="112" eb="114">
      <t>コウシン</t>
    </rPh>
    <rPh sb="115" eb="116">
      <t>オコナ</t>
    </rPh>
    <rPh sb="121" eb="122">
      <t>カギ</t>
    </rPh>
    <rPh sb="125" eb="127">
      <t>ザイゲン</t>
    </rPh>
    <rPh sb="128" eb="129">
      <t>ナカ</t>
    </rPh>
    <rPh sb="130" eb="132">
      <t>ジギョウ</t>
    </rPh>
    <rPh sb="133" eb="135">
      <t>ケイゾク</t>
    </rPh>
    <rPh sb="141" eb="144">
      <t>コウリツテキ</t>
    </rPh>
    <rPh sb="146" eb="149">
      <t>ケイカクテキ</t>
    </rPh>
    <rPh sb="150" eb="152">
      <t>コウシン</t>
    </rPh>
    <rPh sb="153" eb="15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</si>
</sst>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1.72</c:v>
                </c:pt>
                <c:pt idx="1">
                  <c:v>1.1499999999999999</c:v>
                </c:pt>
                <c:pt idx="2">
                  <c:v>1.19</c:v>
                </c:pt>
                <c:pt idx="3">
                  <c:v>1.92</c:v>
                </c:pt>
                <c:pt idx="4">
                  <c:v>1.29</c:v>
                </c:pt>
              </c:numCache>
            </c:numRef>
          </c:val>
          <c:extLst>
            <c:ext xmlns:c16="http://schemas.microsoft.com/office/drawing/2014/chart" uri="{C3380CC4-5D6E-409C-BE32-E72D297353CC}">
              <c16:uniqueId val="{00000000-0F71-4BC4-88D9-16633C77A3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0.32</c:v>
                </c:pt>
              </c:numCache>
            </c:numRef>
          </c:val>
          <c:smooth val="0"/>
          <c:extLst>
            <c:ext xmlns:c16="http://schemas.microsoft.com/office/drawing/2014/chart" uri="{C3380CC4-5D6E-409C-BE32-E72D297353CC}">
              <c16:uniqueId val="{00000001-0F71-4BC4-88D9-16633C77A3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38.43</c:v>
                </c:pt>
                <c:pt idx="1">
                  <c:v>34.53</c:v>
                </c:pt>
                <c:pt idx="2">
                  <c:v>34.950000000000003</c:v>
                </c:pt>
                <c:pt idx="3">
                  <c:v>35.369999999999997</c:v>
                </c:pt>
                <c:pt idx="4">
                  <c:v>34.18</c:v>
                </c:pt>
              </c:numCache>
            </c:numRef>
          </c:val>
          <c:extLst>
            <c:ext xmlns:c16="http://schemas.microsoft.com/office/drawing/2014/chart" uri="{C3380CC4-5D6E-409C-BE32-E72D297353CC}">
              <c16:uniqueId val="{00000000-945B-4E5E-A438-DB392A0DA5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39.61</c:v>
                </c:pt>
              </c:numCache>
            </c:numRef>
          </c:val>
          <c:smooth val="0"/>
          <c:extLst>
            <c:ext xmlns:c16="http://schemas.microsoft.com/office/drawing/2014/chart" uri="{C3380CC4-5D6E-409C-BE32-E72D297353CC}">
              <c16:uniqueId val="{00000001-945B-4E5E-A438-DB392A0DA5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71.87</c:v>
                </c:pt>
                <c:pt idx="1">
                  <c:v>78.78</c:v>
                </c:pt>
                <c:pt idx="2">
                  <c:v>75.72</c:v>
                </c:pt>
                <c:pt idx="3">
                  <c:v>73.88</c:v>
                </c:pt>
                <c:pt idx="4">
                  <c:v>78.209999999999994</c:v>
                </c:pt>
              </c:numCache>
            </c:numRef>
          </c:val>
          <c:extLst>
            <c:ext xmlns:c16="http://schemas.microsoft.com/office/drawing/2014/chart" uri="{C3380CC4-5D6E-409C-BE32-E72D297353CC}">
              <c16:uniqueId val="{00000000-E366-49A2-A94E-FBF1D09848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72.959999999999994</c:v>
                </c:pt>
              </c:numCache>
            </c:numRef>
          </c:val>
          <c:smooth val="0"/>
          <c:extLst>
            <c:ext xmlns:c16="http://schemas.microsoft.com/office/drawing/2014/chart" uri="{C3380CC4-5D6E-409C-BE32-E72D297353CC}">
              <c16:uniqueId val="{00000001-E366-49A2-A94E-FBF1D09848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107.26</c:v>
                </c:pt>
                <c:pt idx="1">
                  <c:v>106.17</c:v>
                </c:pt>
                <c:pt idx="2">
                  <c:v>104.91</c:v>
                </c:pt>
                <c:pt idx="3">
                  <c:v>107.63</c:v>
                </c:pt>
                <c:pt idx="4">
                  <c:v>109.86</c:v>
                </c:pt>
              </c:numCache>
            </c:numRef>
          </c:val>
          <c:extLst>
            <c:ext xmlns:c16="http://schemas.microsoft.com/office/drawing/2014/chart" uri="{C3380CC4-5D6E-409C-BE32-E72D297353CC}">
              <c16:uniqueId val="{00000000-5F59-4692-8AB2-D3A388D674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107.64</c:v>
                </c:pt>
              </c:numCache>
            </c:numRef>
          </c:val>
          <c:smooth val="0"/>
          <c:extLst>
            <c:ext xmlns:c16="http://schemas.microsoft.com/office/drawing/2014/chart" uri="{C3380CC4-5D6E-409C-BE32-E72D297353CC}">
              <c16:uniqueId val="{00000001-5F59-4692-8AB2-D3A388D674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54.37</c:v>
                </c:pt>
                <c:pt idx="1">
                  <c:v>56.77</c:v>
                </c:pt>
                <c:pt idx="2">
                  <c:v>55.71</c:v>
                </c:pt>
                <c:pt idx="3">
                  <c:v>56.66</c:v>
                </c:pt>
                <c:pt idx="4">
                  <c:v>57.72</c:v>
                </c:pt>
              </c:numCache>
            </c:numRef>
          </c:val>
          <c:extLst>
            <c:ext xmlns:c16="http://schemas.microsoft.com/office/drawing/2014/chart" uri="{C3380CC4-5D6E-409C-BE32-E72D297353CC}">
              <c16:uniqueId val="{00000000-87CA-4044-A451-9E73C6963F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54.09</c:v>
                </c:pt>
              </c:numCache>
            </c:numRef>
          </c:val>
          <c:smooth val="0"/>
          <c:extLst>
            <c:ext xmlns:c16="http://schemas.microsoft.com/office/drawing/2014/chart" uri="{C3380CC4-5D6E-409C-BE32-E72D297353CC}">
              <c16:uniqueId val="{00000001-87CA-4044-A451-9E73C6963F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22.76</c:v>
                </c:pt>
                <c:pt idx="1">
                  <c:v>15.07</c:v>
                </c:pt>
                <c:pt idx="2">
                  <c:v>29.74</c:v>
                </c:pt>
                <c:pt idx="3">
                  <c:v>27.7</c:v>
                </c:pt>
                <c:pt idx="4">
                  <c:v>18.05</c:v>
                </c:pt>
              </c:numCache>
            </c:numRef>
          </c:val>
          <c:extLst>
            <c:ext xmlns:c16="http://schemas.microsoft.com/office/drawing/2014/chart" uri="{C3380CC4-5D6E-409C-BE32-E72D297353CC}">
              <c16:uniqueId val="{00000000-1CBA-4BDA-963A-66F6E7781D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18.68</c:v>
                </c:pt>
              </c:numCache>
            </c:numRef>
          </c:val>
          <c:smooth val="0"/>
          <c:extLst>
            <c:ext xmlns:c16="http://schemas.microsoft.com/office/drawing/2014/chart" uri="{C3380CC4-5D6E-409C-BE32-E72D297353CC}">
              <c16:uniqueId val="{00000001-1CBA-4BDA-963A-66F6E7781D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BE-474F-B666-914C532E8F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30.84</c:v>
                </c:pt>
              </c:numCache>
            </c:numRef>
          </c:val>
          <c:smooth val="0"/>
          <c:extLst>
            <c:ext xmlns:c16="http://schemas.microsoft.com/office/drawing/2014/chart" uri="{C3380CC4-5D6E-409C-BE32-E72D297353CC}">
              <c16:uniqueId val="{00000001-A1BE-474F-B666-914C532E8F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159.1</c:v>
                </c:pt>
                <c:pt idx="1">
                  <c:v>161.83000000000001</c:v>
                </c:pt>
                <c:pt idx="2">
                  <c:v>181.95</c:v>
                </c:pt>
                <c:pt idx="3">
                  <c:v>225.36</c:v>
                </c:pt>
                <c:pt idx="4">
                  <c:v>240.81</c:v>
                </c:pt>
              </c:numCache>
            </c:numRef>
          </c:val>
          <c:extLst>
            <c:ext xmlns:c16="http://schemas.microsoft.com/office/drawing/2014/chart" uri="{C3380CC4-5D6E-409C-BE32-E72D297353CC}">
              <c16:uniqueId val="{00000000-1C80-4A47-92ED-3F3A338A22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450.54</c:v>
                </c:pt>
              </c:numCache>
            </c:numRef>
          </c:val>
          <c:smooth val="0"/>
          <c:extLst>
            <c:ext xmlns:c16="http://schemas.microsoft.com/office/drawing/2014/chart" uri="{C3380CC4-5D6E-409C-BE32-E72D297353CC}">
              <c16:uniqueId val="{00000001-1C80-4A47-92ED-3F3A338A22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422.31</c:v>
                </c:pt>
                <c:pt idx="1">
                  <c:v>403.67</c:v>
                </c:pt>
                <c:pt idx="2">
                  <c:v>406.94</c:v>
                </c:pt>
                <c:pt idx="3">
                  <c:v>412.18</c:v>
                </c:pt>
                <c:pt idx="4">
                  <c:v>390.07</c:v>
                </c:pt>
              </c:numCache>
            </c:numRef>
          </c:val>
          <c:extLst>
            <c:ext xmlns:c16="http://schemas.microsoft.com/office/drawing/2014/chart" uri="{C3380CC4-5D6E-409C-BE32-E72D297353CC}">
              <c16:uniqueId val="{00000000-93BB-472F-9CE7-A2DD826368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496.56</c:v>
                </c:pt>
              </c:numCache>
            </c:numRef>
          </c:val>
          <c:smooth val="0"/>
          <c:extLst>
            <c:ext xmlns:c16="http://schemas.microsoft.com/office/drawing/2014/chart" uri="{C3380CC4-5D6E-409C-BE32-E72D297353CC}">
              <c16:uniqueId val="{00000001-93BB-472F-9CE7-A2DD826368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94.17</c:v>
                </c:pt>
                <c:pt idx="1">
                  <c:v>93.41</c:v>
                </c:pt>
                <c:pt idx="2">
                  <c:v>92.05</c:v>
                </c:pt>
                <c:pt idx="3">
                  <c:v>91.3</c:v>
                </c:pt>
                <c:pt idx="4">
                  <c:v>94.09</c:v>
                </c:pt>
              </c:numCache>
            </c:numRef>
          </c:val>
          <c:extLst>
            <c:ext xmlns:c16="http://schemas.microsoft.com/office/drawing/2014/chart" uri="{C3380CC4-5D6E-409C-BE32-E72D297353CC}">
              <c16:uniqueId val="{00000000-C28A-4F09-9364-671382AF859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84.9</c:v>
                </c:pt>
              </c:numCache>
            </c:numRef>
          </c:val>
          <c:smooth val="0"/>
          <c:extLst>
            <c:ext xmlns:c16="http://schemas.microsoft.com/office/drawing/2014/chart" uri="{C3380CC4-5D6E-409C-BE32-E72D297353CC}">
              <c16:uniqueId val="{00000001-C28A-4F09-9364-671382AF859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260.01</c:v>
                </c:pt>
                <c:pt idx="1">
                  <c:v>263.12</c:v>
                </c:pt>
                <c:pt idx="2">
                  <c:v>266.58999999999997</c:v>
                </c:pt>
                <c:pt idx="3">
                  <c:v>270.88</c:v>
                </c:pt>
                <c:pt idx="4">
                  <c:v>262.38</c:v>
                </c:pt>
              </c:numCache>
            </c:numRef>
          </c:val>
          <c:extLst>
            <c:ext xmlns:c16="http://schemas.microsoft.com/office/drawing/2014/chart" uri="{C3380CC4-5D6E-409C-BE32-E72D297353CC}">
              <c16:uniqueId val="{00000000-E6CA-4F7C-849B-A0668DB8AD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231.9</c:v>
                </c:pt>
              </c:numCache>
            </c:numRef>
          </c:val>
          <c:smooth val="0"/>
          <c:extLst>
            <c:ext xmlns:c16="http://schemas.microsoft.com/office/drawing/2014/chart" uri="{C3380CC4-5D6E-409C-BE32-E72D297353CC}">
              <c16:uniqueId val="{00000001-E6CA-4F7C-849B-A0668DB8AD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小野町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10211</v>
      </c>
      <c r="AM8" s="70"/>
      <c r="AN8" s="70"/>
      <c r="AO8" s="70"/>
      <c r="AP8" s="70"/>
      <c r="AQ8" s="70"/>
      <c r="AR8" s="70"/>
      <c r="AS8" s="70"/>
      <c r="AT8" s="66">
        <f>データ!$S$6</f>
        <v>125.18</v>
      </c>
      <c r="AU8" s="67"/>
      <c r="AV8" s="67"/>
      <c r="AW8" s="67"/>
      <c r="AX8" s="67"/>
      <c r="AY8" s="67"/>
      <c r="AZ8" s="67"/>
      <c r="BA8" s="67"/>
      <c r="BB8" s="69">
        <f>データ!$T$6</f>
        <v>81.569999999999993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71.489999999999995</v>
      </c>
      <c r="J10" s="67"/>
      <c r="K10" s="67"/>
      <c r="L10" s="67"/>
      <c r="M10" s="67"/>
      <c r="N10" s="67"/>
      <c r="O10" s="68"/>
      <c r="P10" s="69">
        <f>データ!$P$6</f>
        <v>49.08</v>
      </c>
      <c r="Q10" s="69"/>
      <c r="R10" s="69"/>
      <c r="S10" s="69"/>
      <c r="T10" s="69"/>
      <c r="U10" s="69"/>
      <c r="V10" s="69"/>
      <c r="W10" s="70">
        <f>データ!$Q$6</f>
        <v>4428</v>
      </c>
      <c r="X10" s="70"/>
      <c r="Y10" s="70"/>
      <c r="Z10" s="70"/>
      <c r="AA10" s="70"/>
      <c r="AB10" s="70"/>
      <c r="AC10" s="70"/>
      <c r="AD10" s="2"/>
      <c r="AE10" s="2"/>
      <c r="AF10" s="2"/>
      <c r="AG10" s="2"/>
      <c r="AH10" s="4"/>
      <c r="AI10" s="4"/>
      <c r="AJ10" s="4"/>
      <c r="AK10" s="4"/>
      <c r="AL10" s="70">
        <f>データ!$U$6</f>
        <v>4966</v>
      </c>
      <c r="AM10" s="70"/>
      <c r="AN10" s="70"/>
      <c r="AO10" s="70"/>
      <c r="AP10" s="70"/>
      <c r="AQ10" s="70"/>
      <c r="AR10" s="70"/>
      <c r="AS10" s="70"/>
      <c r="AT10" s="66">
        <f>データ!$V$6</f>
        <v>9.7899999999999991</v>
      </c>
      <c r="AU10" s="67"/>
      <c r="AV10" s="67"/>
      <c r="AW10" s="67"/>
      <c r="AX10" s="67"/>
      <c r="AY10" s="67"/>
      <c r="AZ10" s="67"/>
      <c r="BA10" s="67"/>
      <c r="BB10" s="69">
        <f>データ!$W$6</f>
        <v>507.25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H8LfeGbJ2pcDSZWaPCwxI2Hak5y6JOPCZuaD3it2T9j7njJVGGFqCNfefHyceWoPoiBRP8iYEhos/i2iVe0Dw==" saltValue="8Ch7/VWYJyPNYNayJsaY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75221</v>
      </c>
      <c r="D6" s="34">
        <f t="shared" si="3"/>
        <v>46</v>
      </c>
      <c r="E6" s="34">
        <f t="shared" si="3"/>
        <v>1</v>
      </c>
      <c r="F6" s="34">
        <f t="shared" si="3"/>
        <v>0</v>
      </c>
      <c r="G6" s="34">
        <f t="shared" si="3"/>
        <v>1</v>
      </c>
      <c r="H6" s="34" t="str">
        <f t="shared" si="3"/>
        <v>福島県　小野町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71.489999999999995</v>
      </c>
      <c r="P6" s="35">
        <f t="shared" si="3"/>
        <v>49.08</v>
      </c>
      <c r="Q6" s="35">
        <f t="shared" si="3"/>
        <v>4428</v>
      </c>
      <c r="R6" s="35">
        <f t="shared" si="3"/>
        <v>10211</v>
      </c>
      <c r="S6" s="35">
        <f t="shared" si="3"/>
        <v>125.18</v>
      </c>
      <c r="T6" s="35">
        <f t="shared" si="3"/>
        <v>81.569999999999993</v>
      </c>
      <c r="U6" s="35">
        <f t="shared" si="3"/>
        <v>4966</v>
      </c>
      <c r="V6" s="35">
        <f t="shared" si="3"/>
        <v>9.7899999999999991</v>
      </c>
      <c r="W6" s="35">
        <f t="shared" si="3"/>
        <v>507.25</v>
      </c>
      <c r="X6" s="36">
        <f>IF(X7="",NA(),X7)</f>
        <v>107.26</v>
      </c>
      <c r="Y6" s="36">
        <f t="shared" ref="Y6:AG6" si="4">IF(Y7="",NA(),Y7)</f>
        <v>106.17</v>
      </c>
      <c r="Z6" s="36">
        <f t="shared" si="4"/>
        <v>104.91</v>
      </c>
      <c r="AA6" s="36">
        <f t="shared" si="4"/>
        <v>107.63</v>
      </c>
      <c r="AB6" s="36">
        <f t="shared" si="4"/>
        <v>109.86</v>
      </c>
      <c r="AC6" s="36">
        <f t="shared" si="4"/>
        <v>107.2</v>
      </c>
      <c r="AD6" s="36">
        <f t="shared" si="4"/>
        <v>106.62</v>
      </c>
      <c r="AE6" s="36">
        <f t="shared" si="4"/>
        <v>107.95</v>
      </c>
      <c r="AF6" s="36">
        <f t="shared" si="4"/>
        <v>104.47</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30.84</v>
      </c>
      <c r="AS6" s="35" t="str">
        <f>IF(AS7="","",IF(AS7="-","【-】","【"&amp;SUBSTITUTE(TEXT(AS7,"#,##0.00"),"-","△")&amp;"】"))</f>
        <v>【1.05】</v>
      </c>
      <c r="AT6" s="36">
        <f>IF(AT7="",NA(),AT7)</f>
        <v>159.1</v>
      </c>
      <c r="AU6" s="36">
        <f t="shared" ref="AU6:BC6" si="6">IF(AU7="",NA(),AU7)</f>
        <v>161.83000000000001</v>
      </c>
      <c r="AV6" s="36">
        <f t="shared" si="6"/>
        <v>181.95</v>
      </c>
      <c r="AW6" s="36">
        <f t="shared" si="6"/>
        <v>225.36</v>
      </c>
      <c r="AX6" s="36">
        <f t="shared" si="6"/>
        <v>240.81</v>
      </c>
      <c r="AY6" s="36">
        <f t="shared" si="6"/>
        <v>434.72</v>
      </c>
      <c r="AZ6" s="36">
        <f t="shared" si="6"/>
        <v>416.14</v>
      </c>
      <c r="BA6" s="36">
        <f t="shared" si="6"/>
        <v>371.89</v>
      </c>
      <c r="BB6" s="36">
        <f t="shared" si="6"/>
        <v>293.23</v>
      </c>
      <c r="BC6" s="36">
        <f t="shared" si="6"/>
        <v>450.54</v>
      </c>
      <c r="BD6" s="35" t="str">
        <f>IF(BD7="","",IF(BD7="-","【-】","【"&amp;SUBSTITUTE(TEXT(BD7,"#,##0.00"),"-","△")&amp;"】"))</f>
        <v>【261.93】</v>
      </c>
      <c r="BE6" s="36">
        <f>IF(BE7="",NA(),BE7)</f>
        <v>422.31</v>
      </c>
      <c r="BF6" s="36">
        <f t="shared" ref="BF6:BN6" si="7">IF(BF7="",NA(),BF7)</f>
        <v>403.67</v>
      </c>
      <c r="BG6" s="36">
        <f t="shared" si="7"/>
        <v>406.94</v>
      </c>
      <c r="BH6" s="36">
        <f t="shared" si="7"/>
        <v>412.18</v>
      </c>
      <c r="BI6" s="36">
        <f t="shared" si="7"/>
        <v>390.07</v>
      </c>
      <c r="BJ6" s="36">
        <f t="shared" si="7"/>
        <v>495.76</v>
      </c>
      <c r="BK6" s="36">
        <f t="shared" si="7"/>
        <v>487.22</v>
      </c>
      <c r="BL6" s="36">
        <f t="shared" si="7"/>
        <v>483.11</v>
      </c>
      <c r="BM6" s="36">
        <f t="shared" si="7"/>
        <v>542.29999999999995</v>
      </c>
      <c r="BN6" s="36">
        <f t="shared" si="7"/>
        <v>496.56</v>
      </c>
      <c r="BO6" s="35" t="str">
        <f>IF(BO7="","",IF(BO7="-","【-】","【"&amp;SUBSTITUTE(TEXT(BO7,"#,##0.00"),"-","△")&amp;"】"))</f>
        <v>【270.46】</v>
      </c>
      <c r="BP6" s="36">
        <f>IF(BP7="",NA(),BP7)</f>
        <v>94.17</v>
      </c>
      <c r="BQ6" s="36">
        <f t="shared" ref="BQ6:BY6" si="8">IF(BQ7="",NA(),BQ7)</f>
        <v>93.41</v>
      </c>
      <c r="BR6" s="36">
        <f t="shared" si="8"/>
        <v>92.05</v>
      </c>
      <c r="BS6" s="36">
        <f t="shared" si="8"/>
        <v>91.3</v>
      </c>
      <c r="BT6" s="36">
        <f t="shared" si="8"/>
        <v>94.09</v>
      </c>
      <c r="BU6" s="36">
        <f t="shared" si="8"/>
        <v>93.66</v>
      </c>
      <c r="BV6" s="36">
        <f t="shared" si="8"/>
        <v>92.76</v>
      </c>
      <c r="BW6" s="36">
        <f t="shared" si="8"/>
        <v>93.28</v>
      </c>
      <c r="BX6" s="36">
        <f t="shared" si="8"/>
        <v>87.51</v>
      </c>
      <c r="BY6" s="36">
        <f t="shared" si="8"/>
        <v>84.9</v>
      </c>
      <c r="BZ6" s="35" t="str">
        <f>IF(BZ7="","",IF(BZ7="-","【-】","【"&amp;SUBSTITUTE(TEXT(BZ7,"#,##0.00"),"-","△")&amp;"】"))</f>
        <v>【103.91】</v>
      </c>
      <c r="CA6" s="36">
        <f>IF(CA7="",NA(),CA7)</f>
        <v>260.01</v>
      </c>
      <c r="CB6" s="36">
        <f t="shared" ref="CB6:CJ6" si="9">IF(CB7="",NA(),CB7)</f>
        <v>263.12</v>
      </c>
      <c r="CC6" s="36">
        <f t="shared" si="9"/>
        <v>266.58999999999997</v>
      </c>
      <c r="CD6" s="36">
        <f t="shared" si="9"/>
        <v>270.88</v>
      </c>
      <c r="CE6" s="36">
        <f t="shared" si="9"/>
        <v>262.38</v>
      </c>
      <c r="CF6" s="36">
        <f t="shared" si="9"/>
        <v>208.21</v>
      </c>
      <c r="CG6" s="36">
        <f t="shared" si="9"/>
        <v>208.67</v>
      </c>
      <c r="CH6" s="36">
        <f t="shared" si="9"/>
        <v>208.29</v>
      </c>
      <c r="CI6" s="36">
        <f t="shared" si="9"/>
        <v>218.42</v>
      </c>
      <c r="CJ6" s="36">
        <f t="shared" si="9"/>
        <v>231.9</v>
      </c>
      <c r="CK6" s="35" t="str">
        <f>IF(CK7="","",IF(CK7="-","【-】","【"&amp;SUBSTITUTE(TEXT(CK7,"#,##0.00"),"-","△")&amp;"】"))</f>
        <v>【167.11】</v>
      </c>
      <c r="CL6" s="36">
        <f>IF(CL7="",NA(),CL7)</f>
        <v>38.43</v>
      </c>
      <c r="CM6" s="36">
        <f t="shared" ref="CM6:CU6" si="10">IF(CM7="",NA(),CM7)</f>
        <v>34.53</v>
      </c>
      <c r="CN6" s="36">
        <f t="shared" si="10"/>
        <v>34.950000000000003</v>
      </c>
      <c r="CO6" s="36">
        <f t="shared" si="10"/>
        <v>35.369999999999997</v>
      </c>
      <c r="CP6" s="36">
        <f t="shared" si="10"/>
        <v>34.18</v>
      </c>
      <c r="CQ6" s="36">
        <f t="shared" si="10"/>
        <v>49.22</v>
      </c>
      <c r="CR6" s="36">
        <f t="shared" si="10"/>
        <v>49.08</v>
      </c>
      <c r="CS6" s="36">
        <f t="shared" si="10"/>
        <v>49.32</v>
      </c>
      <c r="CT6" s="36">
        <f t="shared" si="10"/>
        <v>50.24</v>
      </c>
      <c r="CU6" s="36">
        <f t="shared" si="10"/>
        <v>39.61</v>
      </c>
      <c r="CV6" s="35" t="str">
        <f>IF(CV7="","",IF(CV7="-","【-】","【"&amp;SUBSTITUTE(TEXT(CV7,"#,##0.00"),"-","△")&amp;"】"))</f>
        <v>【60.27】</v>
      </c>
      <c r="CW6" s="36">
        <f>IF(CW7="",NA(),CW7)</f>
        <v>71.87</v>
      </c>
      <c r="CX6" s="36">
        <f t="shared" ref="CX6:DF6" si="11">IF(CX7="",NA(),CX7)</f>
        <v>78.78</v>
      </c>
      <c r="CY6" s="36">
        <f t="shared" si="11"/>
        <v>75.72</v>
      </c>
      <c r="CZ6" s="36">
        <f t="shared" si="11"/>
        <v>73.88</v>
      </c>
      <c r="DA6" s="36">
        <f t="shared" si="11"/>
        <v>78.209999999999994</v>
      </c>
      <c r="DB6" s="36">
        <f t="shared" si="11"/>
        <v>79.48</v>
      </c>
      <c r="DC6" s="36">
        <f t="shared" si="11"/>
        <v>79.3</v>
      </c>
      <c r="DD6" s="36">
        <f t="shared" si="11"/>
        <v>79.34</v>
      </c>
      <c r="DE6" s="36">
        <f t="shared" si="11"/>
        <v>78.650000000000006</v>
      </c>
      <c r="DF6" s="36">
        <f t="shared" si="11"/>
        <v>72.959999999999994</v>
      </c>
      <c r="DG6" s="35" t="str">
        <f>IF(DG7="","",IF(DG7="-","【-】","【"&amp;SUBSTITUTE(TEXT(DG7,"#,##0.00"),"-","△")&amp;"】"))</f>
        <v>【89.92】</v>
      </c>
      <c r="DH6" s="36">
        <f>IF(DH7="",NA(),DH7)</f>
        <v>54.37</v>
      </c>
      <c r="DI6" s="36">
        <f t="shared" ref="DI6:DQ6" si="12">IF(DI7="",NA(),DI7)</f>
        <v>56.77</v>
      </c>
      <c r="DJ6" s="36">
        <f t="shared" si="12"/>
        <v>55.71</v>
      </c>
      <c r="DK6" s="36">
        <f t="shared" si="12"/>
        <v>56.66</v>
      </c>
      <c r="DL6" s="36">
        <f t="shared" si="12"/>
        <v>57.72</v>
      </c>
      <c r="DM6" s="36">
        <f t="shared" si="12"/>
        <v>46.12</v>
      </c>
      <c r="DN6" s="36">
        <f t="shared" si="12"/>
        <v>47.44</v>
      </c>
      <c r="DO6" s="36">
        <f t="shared" si="12"/>
        <v>48.3</v>
      </c>
      <c r="DP6" s="36">
        <f t="shared" si="12"/>
        <v>45.14</v>
      </c>
      <c r="DQ6" s="36">
        <f t="shared" si="12"/>
        <v>54.09</v>
      </c>
      <c r="DR6" s="35" t="str">
        <f>IF(DR7="","",IF(DR7="-","【-】","【"&amp;SUBSTITUTE(TEXT(DR7,"#,##0.00"),"-","△")&amp;"】"))</f>
        <v>【48.85】</v>
      </c>
      <c r="DS6" s="36">
        <f>IF(DS7="",NA(),DS7)</f>
        <v>22.76</v>
      </c>
      <c r="DT6" s="36">
        <f t="shared" ref="DT6:EB6" si="13">IF(DT7="",NA(),DT7)</f>
        <v>15.07</v>
      </c>
      <c r="DU6" s="36">
        <f t="shared" si="13"/>
        <v>29.74</v>
      </c>
      <c r="DV6" s="36">
        <f t="shared" si="13"/>
        <v>27.7</v>
      </c>
      <c r="DW6" s="36">
        <f t="shared" si="13"/>
        <v>18.05</v>
      </c>
      <c r="DX6" s="36">
        <f t="shared" si="13"/>
        <v>9.86</v>
      </c>
      <c r="DY6" s="36">
        <f t="shared" si="13"/>
        <v>11.16</v>
      </c>
      <c r="DZ6" s="36">
        <f t="shared" si="13"/>
        <v>12.43</v>
      </c>
      <c r="EA6" s="36">
        <f t="shared" si="13"/>
        <v>13.58</v>
      </c>
      <c r="EB6" s="36">
        <f t="shared" si="13"/>
        <v>18.68</v>
      </c>
      <c r="EC6" s="35" t="str">
        <f>IF(EC7="","",IF(EC7="-","【-】","【"&amp;SUBSTITUTE(TEXT(EC7,"#,##0.00"),"-","△")&amp;"】"))</f>
        <v>【17.80】</v>
      </c>
      <c r="ED6" s="36">
        <f>IF(ED7="",NA(),ED7)</f>
        <v>1.72</v>
      </c>
      <c r="EE6" s="36">
        <f t="shared" ref="EE6:EM6" si="14">IF(EE7="",NA(),EE7)</f>
        <v>1.1499999999999999</v>
      </c>
      <c r="EF6" s="36">
        <f t="shared" si="14"/>
        <v>1.19</v>
      </c>
      <c r="EG6" s="36">
        <f t="shared" si="14"/>
        <v>1.92</v>
      </c>
      <c r="EH6" s="36">
        <f t="shared" si="14"/>
        <v>1.29</v>
      </c>
      <c r="EI6" s="36">
        <f t="shared" si="14"/>
        <v>0.56000000000000005</v>
      </c>
      <c r="EJ6" s="36">
        <f t="shared" si="14"/>
        <v>0.65</v>
      </c>
      <c r="EK6" s="36">
        <f t="shared" si="14"/>
        <v>0.46</v>
      </c>
      <c r="EL6" s="36">
        <f t="shared" si="14"/>
        <v>0.44</v>
      </c>
      <c r="EM6" s="36">
        <f t="shared" si="14"/>
        <v>0.32</v>
      </c>
      <c r="EN6" s="35" t="str">
        <f>IF(EN7="","",IF(EN7="-","【-】","【"&amp;SUBSTITUTE(TEXT(EN7,"#,##0.00"),"-","△")&amp;"】"))</f>
        <v>【0.70】</v>
      </c>
    </row>
    <row r="7" spans="1:144" s="37" customFormat="1" x14ac:dyDescent="0.15">
      <c r="A7" s="29"/>
      <c r="B7" s="38">
        <v>2018</v>
      </c>
      <c r="C7" s="38">
        <v>75221</v>
      </c>
      <c r="D7" s="38">
        <v>46</v>
      </c>
      <c r="E7" s="38">
        <v>1</v>
      </c>
      <c r="F7" s="38">
        <v>0</v>
      </c>
      <c r="G7" s="38">
        <v>1</v>
      </c>
      <c r="H7" s="38" t="s">
        <v>92</v>
      </c>
      <c r="I7" s="38" t="s">
        <v>93</v>
      </c>
      <c r="J7" s="38" t="s">
        <v>94</v>
      </c>
      <c r="K7" s="38" t="s">
        <v>95</v>
      </c>
      <c r="L7" s="38" t="s">
        <v>96</v>
      </c>
      <c r="M7" s="38" t="s">
        <v>97</v>
      </c>
      <c r="N7" s="39" t="s">
        <v>98</v>
      </c>
      <c r="O7" s="39">
        <v>71.489999999999995</v>
      </c>
      <c r="P7" s="39">
        <v>49.08</v>
      </c>
      <c r="Q7" s="39">
        <v>4428</v>
      </c>
      <c r="R7" s="39">
        <v>10211</v>
      </c>
      <c r="S7" s="39">
        <v>125.18</v>
      </c>
      <c r="T7" s="39">
        <v>81.569999999999993</v>
      </c>
      <c r="U7" s="39">
        <v>4966</v>
      </c>
      <c r="V7" s="39">
        <v>9.7899999999999991</v>
      </c>
      <c r="W7" s="39">
        <v>507.25</v>
      </c>
      <c r="X7" s="39">
        <v>107.26</v>
      </c>
      <c r="Y7" s="39">
        <v>106.17</v>
      </c>
      <c r="Z7" s="39">
        <v>104.91</v>
      </c>
      <c r="AA7" s="39">
        <v>107.63</v>
      </c>
      <c r="AB7" s="39">
        <v>109.86</v>
      </c>
      <c r="AC7" s="39">
        <v>107.2</v>
      </c>
      <c r="AD7" s="39">
        <v>106.62</v>
      </c>
      <c r="AE7" s="39">
        <v>107.95</v>
      </c>
      <c r="AF7" s="39">
        <v>104.47</v>
      </c>
      <c r="AG7" s="39">
        <v>107.64</v>
      </c>
      <c r="AH7" s="39">
        <v>112.83</v>
      </c>
      <c r="AI7" s="39">
        <v>0</v>
      </c>
      <c r="AJ7" s="39">
        <v>0</v>
      </c>
      <c r="AK7" s="39">
        <v>0</v>
      </c>
      <c r="AL7" s="39">
        <v>0</v>
      </c>
      <c r="AM7" s="39">
        <v>0</v>
      </c>
      <c r="AN7" s="39">
        <v>13.46</v>
      </c>
      <c r="AO7" s="39">
        <v>12.59</v>
      </c>
      <c r="AP7" s="39">
        <v>12.44</v>
      </c>
      <c r="AQ7" s="39">
        <v>16.399999999999999</v>
      </c>
      <c r="AR7" s="39">
        <v>30.84</v>
      </c>
      <c r="AS7" s="39">
        <v>1.05</v>
      </c>
      <c r="AT7" s="39">
        <v>159.1</v>
      </c>
      <c r="AU7" s="39">
        <v>161.83000000000001</v>
      </c>
      <c r="AV7" s="39">
        <v>181.95</v>
      </c>
      <c r="AW7" s="39">
        <v>225.36</v>
      </c>
      <c r="AX7" s="39">
        <v>240.81</v>
      </c>
      <c r="AY7" s="39">
        <v>434.72</v>
      </c>
      <c r="AZ7" s="39">
        <v>416.14</v>
      </c>
      <c r="BA7" s="39">
        <v>371.89</v>
      </c>
      <c r="BB7" s="39">
        <v>293.23</v>
      </c>
      <c r="BC7" s="39">
        <v>450.54</v>
      </c>
      <c r="BD7" s="39">
        <v>261.93</v>
      </c>
      <c r="BE7" s="39">
        <v>422.31</v>
      </c>
      <c r="BF7" s="39">
        <v>403.67</v>
      </c>
      <c r="BG7" s="39">
        <v>406.94</v>
      </c>
      <c r="BH7" s="39">
        <v>412.18</v>
      </c>
      <c r="BI7" s="39">
        <v>390.07</v>
      </c>
      <c r="BJ7" s="39">
        <v>495.76</v>
      </c>
      <c r="BK7" s="39">
        <v>487.22</v>
      </c>
      <c r="BL7" s="39">
        <v>483.11</v>
      </c>
      <c r="BM7" s="39">
        <v>542.29999999999995</v>
      </c>
      <c r="BN7" s="39">
        <v>496.56</v>
      </c>
      <c r="BO7" s="39">
        <v>270.45999999999998</v>
      </c>
      <c r="BP7" s="39">
        <v>94.17</v>
      </c>
      <c r="BQ7" s="39">
        <v>93.41</v>
      </c>
      <c r="BR7" s="39">
        <v>92.05</v>
      </c>
      <c r="BS7" s="39">
        <v>91.3</v>
      </c>
      <c r="BT7" s="39">
        <v>94.09</v>
      </c>
      <c r="BU7" s="39">
        <v>93.66</v>
      </c>
      <c r="BV7" s="39">
        <v>92.76</v>
      </c>
      <c r="BW7" s="39">
        <v>93.28</v>
      </c>
      <c r="BX7" s="39">
        <v>87.51</v>
      </c>
      <c r="BY7" s="39">
        <v>84.9</v>
      </c>
      <c r="BZ7" s="39">
        <v>103.91</v>
      </c>
      <c r="CA7" s="39">
        <v>260.01</v>
      </c>
      <c r="CB7" s="39">
        <v>263.12</v>
      </c>
      <c r="CC7" s="39">
        <v>266.58999999999997</v>
      </c>
      <c r="CD7" s="39">
        <v>270.88</v>
      </c>
      <c r="CE7" s="39">
        <v>262.38</v>
      </c>
      <c r="CF7" s="39">
        <v>208.21</v>
      </c>
      <c r="CG7" s="39">
        <v>208.67</v>
      </c>
      <c r="CH7" s="39">
        <v>208.29</v>
      </c>
      <c r="CI7" s="39">
        <v>218.42</v>
      </c>
      <c r="CJ7" s="39">
        <v>231.9</v>
      </c>
      <c r="CK7" s="39">
        <v>167.11</v>
      </c>
      <c r="CL7" s="39">
        <v>38.43</v>
      </c>
      <c r="CM7" s="39">
        <v>34.53</v>
      </c>
      <c r="CN7" s="39">
        <v>34.950000000000003</v>
      </c>
      <c r="CO7" s="39">
        <v>35.369999999999997</v>
      </c>
      <c r="CP7" s="39">
        <v>34.18</v>
      </c>
      <c r="CQ7" s="39">
        <v>49.22</v>
      </c>
      <c r="CR7" s="39">
        <v>49.08</v>
      </c>
      <c r="CS7" s="39">
        <v>49.32</v>
      </c>
      <c r="CT7" s="39">
        <v>50.24</v>
      </c>
      <c r="CU7" s="39">
        <v>39.61</v>
      </c>
      <c r="CV7" s="39">
        <v>60.27</v>
      </c>
      <c r="CW7" s="39">
        <v>71.87</v>
      </c>
      <c r="CX7" s="39">
        <v>78.78</v>
      </c>
      <c r="CY7" s="39">
        <v>75.72</v>
      </c>
      <c r="CZ7" s="39">
        <v>73.88</v>
      </c>
      <c r="DA7" s="39">
        <v>78.209999999999994</v>
      </c>
      <c r="DB7" s="39">
        <v>79.48</v>
      </c>
      <c r="DC7" s="39">
        <v>79.3</v>
      </c>
      <c r="DD7" s="39">
        <v>79.34</v>
      </c>
      <c r="DE7" s="39">
        <v>78.650000000000006</v>
      </c>
      <c r="DF7" s="39">
        <v>72.959999999999994</v>
      </c>
      <c r="DG7" s="39">
        <v>89.92</v>
      </c>
      <c r="DH7" s="39">
        <v>54.37</v>
      </c>
      <c r="DI7" s="39">
        <v>56.77</v>
      </c>
      <c r="DJ7" s="39">
        <v>55.71</v>
      </c>
      <c r="DK7" s="39">
        <v>56.66</v>
      </c>
      <c r="DL7" s="39">
        <v>57.72</v>
      </c>
      <c r="DM7" s="39">
        <v>46.12</v>
      </c>
      <c r="DN7" s="39">
        <v>47.44</v>
      </c>
      <c r="DO7" s="39">
        <v>48.3</v>
      </c>
      <c r="DP7" s="39">
        <v>45.14</v>
      </c>
      <c r="DQ7" s="39">
        <v>54.09</v>
      </c>
      <c r="DR7" s="39">
        <v>48.85</v>
      </c>
      <c r="DS7" s="39">
        <v>22.76</v>
      </c>
      <c r="DT7" s="39">
        <v>15.07</v>
      </c>
      <c r="DU7" s="39">
        <v>29.74</v>
      </c>
      <c r="DV7" s="39">
        <v>27.7</v>
      </c>
      <c r="DW7" s="39">
        <v>18.05</v>
      </c>
      <c r="DX7" s="39">
        <v>9.86</v>
      </c>
      <c r="DY7" s="39">
        <v>11.16</v>
      </c>
      <c r="DZ7" s="39">
        <v>12.43</v>
      </c>
      <c r="EA7" s="39">
        <v>13.58</v>
      </c>
      <c r="EB7" s="39">
        <v>18.68</v>
      </c>
      <c r="EC7" s="39">
        <v>17.8</v>
      </c>
      <c r="ED7" s="39">
        <v>1.72</v>
      </c>
      <c r="EE7" s="39">
        <v>1.1499999999999999</v>
      </c>
      <c r="EF7" s="39">
        <v>1.19</v>
      </c>
      <c r="EG7" s="39">
        <v>1.92</v>
      </c>
      <c r="EH7" s="39">
        <v>1.29</v>
      </c>
      <c r="EI7" s="39">
        <v>0.56000000000000005</v>
      </c>
      <c r="EJ7" s="39">
        <v>0.65</v>
      </c>
      <c r="EK7" s="39">
        <v>0.46</v>
      </c>
      <c r="EL7" s="39">
        <v>0.44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鈴木健之</cp:lastModifiedBy>
  <cp:lastPrinted>2020-01-27T14:28:34Z</cp:lastPrinted>
  <dcterms:created xsi:type="dcterms:W3CDTF">2019-12-05T04:10:43Z</dcterms:created>
  <dcterms:modified xsi:type="dcterms:W3CDTF">2020-01-27T14:28:35Z</dcterms:modified>
  <cp:category/>
</cp:coreProperties>
</file>