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0381\Desktop\"/>
    </mc:Choice>
  </mc:AlternateContent>
  <xr:revisionPtr revIDLastSave="0" documentId="13_ncr:1_{83DCB650-30F7-4DB3-A06B-54B1954FD0B0}" xr6:coauthVersionLast="36" xr6:coauthVersionMax="36" xr10:uidLastSave="{00000000-0000-0000-0000-000000000000}"/>
  <workbookProtection workbookAlgorithmName="SHA-512" workbookHashValue="AUh5wi3ANR//ZP5t4Yvb23SzBiYx4kcPQ6kUPv5wTtAAzYo0iHVl5w37ZTEcFHKBekblhTdSNg/HZqilPM9WmQ==" workbookSaltValue="Wn5jT9z6G8dr/sxXY4YTpw==" workbookSpinCount="100000" lockStructure="1"/>
  <bookViews>
    <workbookView xWindow="0" yWindow="0" windowWidth="17640" windowHeight="723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B10"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<sst xmlns="http://schemas.openxmlformats.org/spreadsheetml/2006/main" count="228" uniqueCount="113">
  <si>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</si>
  <si>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</si>
  <si>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</si>
  <si>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</si>
  <si>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</si>
  <si>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</si>
  <si>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</si>
  <si>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</si>
  <si>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</si>
  <si>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</si>
  <si>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</si>
  <si>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</si>
  <si>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</si>
  <si>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</si>
  <si>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</si>
  <si>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</si>
  <si>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</si>
  <si>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</si>
  <si>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</si>
  <si>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</si>
  <si>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</si>
  <si>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</si>
  <si>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</si>
  <si>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</si>
  <si>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</si>
  <si>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</si>
  <si>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</si>
  <si>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</si>
  <si>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</si>
  <si>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</si>
  <si>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</si>
  <si>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</si>
  <si>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</si>
  <si>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</si>
  <si>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</si>
  <si>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</si>
  <si>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</si>
  <si>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</si>
  <si>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</si>
  <si>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</si>
  <si>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</si>
  <si>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</si>
  <si>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</si>
  <si>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</si>
  <si>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</si>
  <si>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</si>
  <si>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</si>
  <si>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</si>
  <si>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</si>
  <si>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</si>
  <si>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</si>
  <si>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</si>
  <si>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</si>
  <si>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</si>
  <si>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</si>
  <si>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</si>
  <si>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</si>
  <si>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</si>
  <si>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</si>
  <si>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</si>
  <si>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</si>
  <si>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</si>
  <si>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</si>
  <si>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</si>
  <si>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</si>
  <si>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</si>
  <si>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</si>
  <si>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</si>
  <si>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</si>
  <si>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</si>
  <si>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</si>
  <si>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</si>
  <si>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</si>
  <si>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</si>
  <si>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</si>
  <si>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</si>
  <si>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</si>
  <si>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</si>
  <si>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</si>
  <si>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</si>
  <si>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</si>
  <si>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</si>
  <si>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</si>
  <si>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</si>
  <si>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</si>
  <si>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</si>
  <si>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</si>
  <si>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</si>
  <si>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</si>
  <si>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</si>
  <si>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</si>
  <si>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</si>
  <si>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</si>
  <si>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</si>
  <si>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</si>
  <si>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</si>
  <si>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</si>
  <si>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楢葉町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</si>
  <si>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</si>
  <si>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</si>
  <si>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</si>
  <si>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</si>
  <si>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</si>
  <si>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</si>
  <si>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</si>
  <si>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</si>
  <si>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</si>
  <si>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</si>
  <si>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</si>
  <si>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</si>
  <si>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東日本大震災による災害復旧工事や受託事業による移設工事等により更新を実施した管渠あり。供用後30年を経過した管渠があることから、維持管理を適正に実施したい。</t>
    <phoneticPr fontId="4"/>
  </si>
  <si>
    <t>ストックマネジメント計画により施設の改築・更新を計画的に実施する。また、使用料の値上げを実施し、経営改善を図る一方、維持管理費の見直しが図られていないことから、ＰＰＰ、ＰＦＩ等を活用した維持管理について当町の現状を踏まえ議論する必要がある。</t>
    <phoneticPr fontId="4"/>
  </si>
  <si>
    <t>①経営収支比率
当該指標が昨年度と比較し赤字収支となっている。一般会計繰入金は引き続き約７割を占めることから、使用料の見直し（値上げ等）を実施し、収支改善等を図る。
④企業債残高対事業規模比率
地方債においては、全額一般会計繰入金での返済を実施しており、下水道使用料等での返済が極めて困難である。
⑤経費回収率
低い数値となっているが、本年度適正な使用料単価の設定を実施し、改善を図る。
⑥汚水処理原価
前年度と比較し悪化している。維持管理費等の削減を実施し改善を図りたい。
⑦施設利用率
災害公営住宅等の接続によって増加があり、改善が図られている。しかし、遊休状態となっている施設があるため、利活用についての課題あり。
⑧水洗化率
東日本大震災以降、適正な数値化が実施できていないため、今後の課題である。
※全体的に原子力災害による町民帰還が見通せない状況であることに加え、環境省による家屋等の解体が起因と思われる不明水の増大による経費の増加等があり、正確な分析が難しい状況である。</t>
    <rPh sb="13" eb="16">
      <t>サクネンド</t>
    </rPh>
    <rPh sb="17" eb="19">
      <t>ヒカク</t>
    </rPh>
    <rPh sb="20" eb="22">
      <t>アカジ</t>
    </rPh>
    <rPh sb="39" eb="40">
      <t>ヒ</t>
    </rPh>
    <rPh sb="41" eb="42">
      <t>ツヅ</t>
    </rPh>
    <rPh sb="43" eb="44">
      <t>ヤク</t>
    </rPh>
    <rPh sb="59" eb="61">
      <t>ミナオ</t>
    </rPh>
    <rPh sb="73" eb="75">
      <t>シュウシ</t>
    </rPh>
    <rPh sb="168" eb="171">
      <t>ホンネンド</t>
    </rPh>
    <rPh sb="183" eb="185">
      <t>ジッシ</t>
    </rPh>
    <rPh sb="187" eb="189">
      <t>カイゼン</t>
    </rPh>
    <rPh sb="190" eb="191">
      <t>ハカ</t>
    </rPh>
    <rPh sb="209" eb="211">
      <t>アッカ</t>
    </rPh>
    <rPh sb="245" eb="247">
      <t>サイガイ</t>
    </rPh>
    <rPh sb="247" eb="249">
      <t>コウエイ</t>
    </rPh>
    <rPh sb="249" eb="251">
      <t>ジュウタク</t>
    </rPh>
    <rPh sb="251" eb="252">
      <t>トウ</t>
    </rPh>
    <rPh sb="253" eb="255">
      <t>セツゾク</t>
    </rPh>
    <rPh sb="356" eb="359">
      <t>ゼンタイテキ</t>
    </rPh>
    <rPh sb="360" eb="363">
      <t>ゲンシリョク</t>
    </rPh>
    <rPh sb="363" eb="365">
      <t>サイガイ</t>
    </rPh>
    <rPh sb="368" eb="370">
      <t>チョウミン</t>
    </rPh>
    <rPh sb="370" eb="372">
      <t>キカン</t>
    </rPh>
    <rPh sb="373" eb="375">
      <t>ミトオ</t>
    </rPh>
    <rPh sb="378" eb="380">
      <t>ジョウキョウ</t>
    </rPh>
    <rPh sb="386" eb="387">
      <t>クワ</t>
    </rPh>
    <rPh sb="389" eb="392">
      <t>カンキョウショウ</t>
    </rPh>
    <rPh sb="395" eb="397">
      <t>カオク</t>
    </rPh>
    <rPh sb="397" eb="398">
      <t>トウ</t>
    </rPh>
    <rPh sb="399" eb="401">
      <t>カイタイ</t>
    </rPh>
    <rPh sb="402" eb="404">
      <t>キイン</t>
    </rPh>
    <rPh sb="405" eb="406">
      <t>オモ</t>
    </rPh>
    <rPh sb="409" eb="411">
      <t>フメイ</t>
    </rPh>
    <rPh sb="411" eb="412">
      <t>スイ</t>
    </rPh>
    <rPh sb="413" eb="415">
      <t>ゾウダイ</t>
    </rPh>
    <rPh sb="418" eb="420">
      <t>ケイヒ</t>
    </rPh>
    <rPh sb="421" eb="423">
      <t>ゾウカ</t>
    </rPh>
    <rPh sb="423" eb="424">
      <t>トウ</t>
    </rPh>
    <rPh sb="428" eb="430">
      <t>セイカク</t>
    </rPh>
    <rPh sb="431" eb="433">
      <t>ブンセキ</t>
    </rPh>
    <rPh sb="434" eb="435">
      <t>ムズカ</t>
    </rPh>
    <rPh sb="437" eb="4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</si>
</sst>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1-4BE4-92A0-FAEB3181E2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F81-4BE4-92A0-FAEB3181E2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formatCode="#,##0.00;&quot;△&quot;#,##0.00;&quot;-&quot;">
                  <c:v>20.09</c:v>
                </c:pt>
                <c:pt idx="3" formatCode="#,##0.00;&quot;△&quot;#,##0.00;&quot;-&quot;">
                  <c:v>25.79</c:v>
                </c:pt>
                <c:pt idx="4" formatCode="#,##0.00;&quot;△&quot;#,##0.00;&quot;-&quot;">
                  <c:v>28.33</c:v>
                </c:pt>
              </c:numCache>
            </c:numRef>
          </c:val>
          <c:extLst>
            <c:ext xmlns:c16="http://schemas.microsoft.com/office/drawing/2014/chart" uri="{C3380CC4-5D6E-409C-BE32-E72D297353CC}">
              <c16:uniqueId val="{00000000-AD3E-432D-A781-E2AD04B4B2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D3E-432D-A781-E2AD04B4B2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80.09</c:v>
                </c:pt>
                <c:pt idx="1">
                  <c:v>80.09</c:v>
                </c:pt>
                <c:pt idx="2">
                  <c:v>80.09</c:v>
                </c:pt>
                <c:pt idx="3">
                  <c:v>80.09</c:v>
                </c:pt>
                <c:pt idx="4">
                  <c:v>80.09</c:v>
                </c:pt>
              </c:numCache>
            </c:numRef>
          </c:val>
          <c:extLst>
            <c:ext xmlns:c16="http://schemas.microsoft.com/office/drawing/2014/chart" uri="{C3380CC4-5D6E-409C-BE32-E72D297353CC}">
              <c16:uniqueId val="{00000000-5AF0-47D3-8C11-B98E4E872F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AF0-47D3-8C11-B98E4E872F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104.25</c:v>
                </c:pt>
                <c:pt idx="1">
                  <c:v>129.30000000000001</c:v>
                </c:pt>
                <c:pt idx="2">
                  <c:v>94.37</c:v>
                </c:pt>
                <c:pt idx="3">
                  <c:v>106.78</c:v>
                </c:pt>
                <c:pt idx="4">
                  <c:v>97.04</c:v>
                </c:pt>
              </c:numCache>
            </c:numRef>
          </c:val>
          <c:extLst>
            <c:ext xmlns:c16="http://schemas.microsoft.com/office/drawing/2014/chart" uri="{C3380CC4-5D6E-409C-BE32-E72D297353CC}">
              <c16:uniqueId val="{00000000-3E24-4125-9E14-DB6416A189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4-4125-9E14-DB6416A189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F-49CA-B79E-3E4EB385A6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F-49CA-B79E-3E4EB385A6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5C-4E5C-8DD7-EFF92076B4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5C-4E5C-8DD7-EFF92076B4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63-437A-AE0A-BA6C35BED1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63-437A-AE0A-BA6C35BED1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D-465B-9EEB-65919959A3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D-465B-9EEB-65919959A3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17-4107-92C4-AF8C1E2A15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3517-4107-92C4-AF8C1E2A15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33.57</c:v>
                </c:pt>
                <c:pt idx="1">
                  <c:v>32.18</c:v>
                </c:pt>
                <c:pt idx="2">
                  <c:v>14.92</c:v>
                </c:pt>
                <c:pt idx="3">
                  <c:v>33.65</c:v>
                </c:pt>
                <c:pt idx="4">
                  <c:v>36.020000000000003</c:v>
                </c:pt>
              </c:numCache>
            </c:numRef>
          </c:val>
          <c:extLst>
            <c:ext xmlns:c16="http://schemas.microsoft.com/office/drawing/2014/chart" uri="{C3380CC4-5D6E-409C-BE32-E72D297353CC}">
              <c16:uniqueId val="{00000000-9EDB-449C-8569-8E5665C8CE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EDB-449C-8569-8E5665C8CE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502.31</c:v>
                </c:pt>
                <c:pt idx="1">
                  <c:v>410.15</c:v>
                </c:pt>
                <c:pt idx="2">
                  <c:v>888.91</c:v>
                </c:pt>
                <c:pt idx="3">
                  <c:v>386.16</c:v>
                </c:pt>
                <c:pt idx="4">
                  <c:v>428.64</c:v>
                </c:pt>
              </c:numCache>
            </c:numRef>
          </c:val>
          <c:extLst>
            <c:ext xmlns:c16="http://schemas.microsoft.com/office/drawing/2014/chart" uri="{C3380CC4-5D6E-409C-BE32-E72D297353CC}">
              <c16:uniqueId val="{00000000-D6DA-4CA4-85E8-431DED3B77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6DA-4CA4-85E8-431DED3B77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楢葉町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6972</v>
      </c>
      <c r="AM8" s="50"/>
      <c r="AN8" s="50"/>
      <c r="AO8" s="50"/>
      <c r="AP8" s="50"/>
      <c r="AQ8" s="50"/>
      <c r="AR8" s="50"/>
      <c r="AS8" s="50"/>
      <c r="AT8" s="45">
        <f>データ!T6</f>
        <v>103.64</v>
      </c>
      <c r="AU8" s="45"/>
      <c r="AV8" s="45"/>
      <c r="AW8" s="45"/>
      <c r="AX8" s="45"/>
      <c r="AY8" s="45"/>
      <c r="AZ8" s="45"/>
      <c r="BA8" s="45"/>
      <c r="BB8" s="45">
        <f>データ!U6</f>
        <v>67.27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77.569999999999993</v>
      </c>
      <c r="Q10" s="45"/>
      <c r="R10" s="45"/>
      <c r="S10" s="45"/>
      <c r="T10" s="45"/>
      <c r="U10" s="45"/>
      <c r="V10" s="45"/>
      <c r="W10" s="45">
        <f>データ!Q6</f>
        <v>91.68</v>
      </c>
      <c r="X10" s="45"/>
      <c r="Y10" s="45"/>
      <c r="Z10" s="45"/>
      <c r="AA10" s="45"/>
      <c r="AB10" s="45"/>
      <c r="AC10" s="45"/>
      <c r="AD10" s="50">
        <f>データ!R6</f>
        <v>2592</v>
      </c>
      <c r="AE10" s="50"/>
      <c r="AF10" s="50"/>
      <c r="AG10" s="50"/>
      <c r="AH10" s="50"/>
      <c r="AI10" s="50"/>
      <c r="AJ10" s="50"/>
      <c r="AK10" s="2"/>
      <c r="AL10" s="50">
        <f>データ!V6</f>
        <v>6253</v>
      </c>
      <c r="AM10" s="50"/>
      <c r="AN10" s="50"/>
      <c r="AO10" s="50"/>
      <c r="AP10" s="50"/>
      <c r="AQ10" s="50"/>
      <c r="AR10" s="50"/>
      <c r="AS10" s="50"/>
      <c r="AT10" s="45">
        <f>データ!W6</f>
        <v>3.86</v>
      </c>
      <c r="AU10" s="45"/>
      <c r="AV10" s="45"/>
      <c r="AW10" s="45"/>
      <c r="AX10" s="45"/>
      <c r="AY10" s="45"/>
      <c r="AZ10" s="45"/>
      <c r="BA10" s="45"/>
      <c r="BB10" s="45">
        <f>データ!X6</f>
        <v>1619.95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Ol9TT4fuU/xzpxHbJpVIJz+E1T3G5BE2Xn/KwvMrkhaMgVSKkuJqZEH70vx4C25cYaE80Cti76eh4MHhuuqt4g==" saltValue="e43la8WgdjGiwnkALZR6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75426</v>
      </c>
      <c r="D6" s="33">
        <f t="shared" si="3"/>
        <v>47</v>
      </c>
      <c r="E6" s="33">
        <f t="shared" si="3"/>
        <v>17</v>
      </c>
      <c r="F6" s="33">
        <f t="shared" si="3"/>
        <v>4</v>
      </c>
      <c r="G6" s="33">
        <f t="shared" si="3"/>
        <v>0</v>
      </c>
      <c r="H6" s="33" t="str">
        <f t="shared" si="3"/>
        <v>福島県　楢葉町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77.569999999999993</v>
      </c>
      <c r="Q6" s="34">
        <f t="shared" si="3"/>
        <v>91.68</v>
      </c>
      <c r="R6" s="34">
        <f t="shared" si="3"/>
        <v>2592</v>
      </c>
      <c r="S6" s="34">
        <f t="shared" si="3"/>
        <v>6972</v>
      </c>
      <c r="T6" s="34">
        <f t="shared" si="3"/>
        <v>103.64</v>
      </c>
      <c r="U6" s="34">
        <f t="shared" si="3"/>
        <v>67.27</v>
      </c>
      <c r="V6" s="34">
        <f t="shared" si="3"/>
        <v>6253</v>
      </c>
      <c r="W6" s="34">
        <f t="shared" si="3"/>
        <v>3.86</v>
      </c>
      <c r="X6" s="34">
        <f t="shared" si="3"/>
        <v>1619.95</v>
      </c>
      <c r="Y6" s="35">
        <f>IF(Y7="",NA(),Y7)</f>
        <v>104.25</v>
      </c>
      <c r="Z6" s="35">
        <f t="shared" ref="Z6:AH6" si="4">IF(Z7="",NA(),Z7)</f>
        <v>129.30000000000001</v>
      </c>
      <c r="AA6" s="35">
        <f t="shared" si="4"/>
        <v>94.37</v>
      </c>
      <c r="AB6" s="35">
        <f t="shared" si="4"/>
        <v>106.78</v>
      </c>
      <c r="AC6" s="35">
        <f t="shared" si="4"/>
        <v>97.04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33.57</v>
      </c>
      <c r="BR6" s="35">
        <f t="shared" ref="BR6:BZ6" si="8">IF(BR7="",NA(),BR7)</f>
        <v>32.18</v>
      </c>
      <c r="BS6" s="35">
        <f t="shared" si="8"/>
        <v>14.92</v>
      </c>
      <c r="BT6" s="35">
        <f t="shared" si="8"/>
        <v>33.65</v>
      </c>
      <c r="BU6" s="35">
        <f t="shared" si="8"/>
        <v>36.020000000000003</v>
      </c>
      <c r="BV6" s="35">
        <f t="shared" si="8"/>
        <v>66.56</v>
      </c>
      <c r="BW6" s="35">
        <f t="shared" si="8"/>
        <v>66.22</v>
      </c>
      <c r="BX6" s="35">
        <f t="shared" si="8"/>
        <v>69.87</v>
      </c>
      <c r="BY6" s="35">
        <f t="shared" si="8"/>
        <v>74.3</v>
      </c>
      <c r="BZ6" s="35">
        <f t="shared" si="8"/>
        <v>72.260000000000005</v>
      </c>
      <c r="CA6" s="34" t="str">
        <f>IF(CA7="","",IF(CA7="-","【-】","【"&amp;SUBSTITUTE(TEXT(CA7,"#,##0.00"),"-","△")&amp;"】"))</f>
        <v>【74.48】</v>
      </c>
      <c r="CB6" s="35">
        <f>IF(CB7="",NA(),CB7)</f>
        <v>502.31</v>
      </c>
      <c r="CC6" s="35">
        <f t="shared" ref="CC6:CK6" si="9">IF(CC7="",NA(),CC7)</f>
        <v>410.15</v>
      </c>
      <c r="CD6" s="35">
        <f t="shared" si="9"/>
        <v>888.91</v>
      </c>
      <c r="CE6" s="35">
        <f t="shared" si="9"/>
        <v>386.16</v>
      </c>
      <c r="CF6" s="35">
        <f t="shared" si="9"/>
        <v>428.64</v>
      </c>
      <c r="CG6" s="35">
        <f t="shared" si="9"/>
        <v>244.29</v>
      </c>
      <c r="CH6" s="35">
        <f t="shared" si="9"/>
        <v>246.72</v>
      </c>
      <c r="CI6" s="35">
        <f t="shared" si="9"/>
        <v>234.96</v>
      </c>
      <c r="CJ6" s="35">
        <f t="shared" si="9"/>
        <v>221.81</v>
      </c>
      <c r="CK6" s="35">
        <f t="shared" si="9"/>
        <v>230.02</v>
      </c>
      <c r="CL6" s="34" t="str">
        <f>IF(CL7="","",IF(CL7="-","【-】","【"&amp;SUBSTITUTE(TEXT(CL7,"#,##0.00"),"-","△")&amp;"】"))</f>
        <v>【219.46】</v>
      </c>
      <c r="CM6" s="34">
        <f>IF(CM7="",NA(),CM7)</f>
        <v>0</v>
      </c>
      <c r="CN6" s="34">
        <f t="shared" ref="CN6:CV6" si="10">IF(CN7="",NA(),CN7)</f>
        <v>0</v>
      </c>
      <c r="CO6" s="35">
        <f t="shared" si="10"/>
        <v>20.09</v>
      </c>
      <c r="CP6" s="35">
        <f t="shared" si="10"/>
        <v>25.79</v>
      </c>
      <c r="CQ6" s="35">
        <f t="shared" si="10"/>
        <v>28.33</v>
      </c>
      <c r="CR6" s="35">
        <f t="shared" si="10"/>
        <v>43.58</v>
      </c>
      <c r="CS6" s="35">
        <f t="shared" si="10"/>
        <v>41.35</v>
      </c>
      <c r="CT6" s="35">
        <f t="shared" si="10"/>
        <v>42.9</v>
      </c>
      <c r="CU6" s="35">
        <f t="shared" si="10"/>
        <v>43.36</v>
      </c>
      <c r="CV6" s="35">
        <f t="shared" si="10"/>
        <v>42.56</v>
      </c>
      <c r="CW6" s="34" t="str">
        <f>IF(CW7="","",IF(CW7="-","【-】","【"&amp;SUBSTITUTE(TEXT(CW7,"#,##0.00"),"-","△")&amp;"】"))</f>
        <v>【42.82】</v>
      </c>
      <c r="CX6" s="35">
        <f>IF(CX7="",NA(),CX7)</f>
        <v>80.09</v>
      </c>
      <c r="CY6" s="35">
        <f t="shared" ref="CY6:DG6" si="11">IF(CY7="",NA(),CY7)</f>
        <v>80.09</v>
      </c>
      <c r="CZ6" s="35">
        <f t="shared" si="11"/>
        <v>80.09</v>
      </c>
      <c r="DA6" s="35">
        <f t="shared" si="11"/>
        <v>80.09</v>
      </c>
      <c r="DB6" s="35">
        <f t="shared" si="11"/>
        <v>80.09</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75426</v>
      </c>
      <c r="D7" s="37">
        <v>47</v>
      </c>
      <c r="E7" s="37">
        <v>17</v>
      </c>
      <c r="F7" s="37">
        <v>4</v>
      </c>
      <c r="G7" s="37">
        <v>0</v>
      </c>
      <c r="H7" s="37" t="s">
        <v>97</v>
      </c>
      <c r="I7" s="37" t="s">
        <v>98</v>
      </c>
      <c r="J7" s="37" t="s">
        <v>99</v>
      </c>
      <c r="K7" s="37" t="s">
        <v>100</v>
      </c>
      <c r="L7" s="37" t="s">
        <v>101</v>
      </c>
      <c r="M7" s="37" t="s">
        <v>102</v>
      </c>
      <c r="N7" s="38" t="s">
        <v>103</v>
      </c>
      <c r="O7" s="38" t="s">
        <v>104</v>
      </c>
      <c r="P7" s="38">
        <v>77.569999999999993</v>
      </c>
      <c r="Q7" s="38">
        <v>91.68</v>
      </c>
      <c r="R7" s="38">
        <v>2592</v>
      </c>
      <c r="S7" s="38">
        <v>6972</v>
      </c>
      <c r="T7" s="38">
        <v>103.64</v>
      </c>
      <c r="U7" s="38">
        <v>67.27</v>
      </c>
      <c r="V7" s="38">
        <v>6253</v>
      </c>
      <c r="W7" s="38">
        <v>3.86</v>
      </c>
      <c r="X7" s="38">
        <v>1619.95</v>
      </c>
      <c r="Y7" s="38">
        <v>104.25</v>
      </c>
      <c r="Z7" s="38">
        <v>129.30000000000001</v>
      </c>
      <c r="AA7" s="38">
        <v>94.37</v>
      </c>
      <c r="AB7" s="38">
        <v>106.78</v>
      </c>
      <c r="AC7" s="38">
        <v>97.04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33.57</v>
      </c>
      <c r="BR7" s="38">
        <v>32.18</v>
      </c>
      <c r="BS7" s="38">
        <v>14.92</v>
      </c>
      <c r="BT7" s="38">
        <v>33.65</v>
      </c>
      <c r="BU7" s="38">
        <v>36.020000000000003</v>
      </c>
      <c r="BV7" s="38">
        <v>66.56</v>
      </c>
      <c r="BW7" s="38">
        <v>66.22</v>
      </c>
      <c r="BX7" s="38">
        <v>69.87</v>
      </c>
      <c r="BY7" s="38">
        <v>74.3</v>
      </c>
      <c r="BZ7" s="38">
        <v>72.260000000000005</v>
      </c>
      <c r="CA7" s="38">
        <v>74.48</v>
      </c>
      <c r="CB7" s="38">
        <v>502.31</v>
      </c>
      <c r="CC7" s="38">
        <v>410.15</v>
      </c>
      <c r="CD7" s="38">
        <v>888.91</v>
      </c>
      <c r="CE7" s="38">
        <v>386.16</v>
      </c>
      <c r="CF7" s="38">
        <v>428.64</v>
      </c>
      <c r="CG7" s="38">
        <v>244.29</v>
      </c>
      <c r="CH7" s="38">
        <v>246.72</v>
      </c>
      <c r="CI7" s="38">
        <v>234.96</v>
      </c>
      <c r="CJ7" s="38">
        <v>221.81</v>
      </c>
      <c r="CK7" s="38">
        <v>230.02</v>
      </c>
      <c r="CL7" s="38">
        <v>219.46</v>
      </c>
      <c r="CM7" s="38">
        <v>0</v>
      </c>
      <c r="CN7" s="38">
        <v>0</v>
      </c>
      <c r="CO7" s="38">
        <v>20.09</v>
      </c>
      <c r="CP7" s="38">
        <v>25.79</v>
      </c>
      <c r="CQ7" s="38">
        <v>28.33</v>
      </c>
      <c r="CR7" s="38">
        <v>43.58</v>
      </c>
      <c r="CS7" s="38">
        <v>41.35</v>
      </c>
      <c r="CT7" s="38">
        <v>42.9</v>
      </c>
      <c r="CU7" s="38">
        <v>43.36</v>
      </c>
      <c r="CV7" s="38">
        <v>42.56</v>
      </c>
      <c r="CW7" s="38">
        <v>42.82</v>
      </c>
      <c r="CX7" s="38">
        <v>80.09</v>
      </c>
      <c r="CY7" s="38">
        <v>80.09</v>
      </c>
      <c r="CZ7" s="38">
        <v>80.09</v>
      </c>
      <c r="DA7" s="38">
        <v>80.09</v>
      </c>
      <c r="DB7" s="38">
        <v>80.09</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佐久間 明</cp:lastModifiedBy>
  <cp:lastPrinted>2020-01-23T06:20:54Z</cp:lastPrinted>
  <dcterms:created xsi:type="dcterms:W3CDTF">2019-12-05T05:10:53Z</dcterms:created>
  <dcterms:modified xsi:type="dcterms:W3CDTF">2020-01-23T06:22:03Z</dcterms:modified>
  <cp:category/>
</cp:coreProperties>
</file>