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財政課\非公開\09_その他の事業\06_公営企業関係\08_経営比較分析表\R2\03_県回答\"/>
    </mc:Choice>
  </mc:AlternateContent>
  <workbookProtection workbookAlgorithmName="SHA-512" workbookHashValue="OWYc2H/WEHx9btNfdnuI2/ow1mlAOeE4OEaKrdJp0945+mkh2lFGbVKIm2oOxAIZTZrpzxuS8H+q59mMqncN5w==" workbookSaltValue="GPe55nY+MSFCvcZROltGb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<sst xmlns="http://schemas.openxmlformats.org/spreadsheetml/2006/main" count="236" uniqueCount="119">
  <si>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</si>
  <si>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</si>
  <si>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</si>
  <si>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</si>
  <si>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</si>
  <si>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</si>
  <si>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</si>
  <si>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</si>
  <si>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</si>
  <si>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</si>
  <si>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</si>
  <si>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</si>
  <si>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</si>
  <si>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</si>
  <si>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</si>
  <si>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</si>
  <si>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</si>
  <si>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</si>
  <si>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</si>
  <si>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</si>
  <si>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</si>
  <si>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</si>
  <si>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</si>
  <si>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</si>
  <si>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</si>
  <si>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</si>
  <si>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</si>
  <si>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</si>
  <si>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</si>
  <si>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</si>
  <si>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</si>
  <si>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</si>
  <si>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</si>
  <si>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</si>
  <si>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</si>
  <si>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</si>
  <si>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</si>
  <si>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</si>
  <si>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</si>
  <si>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</si>
  <si>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</si>
  <si>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</si>
  <si>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</si>
  <si>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</si>
  <si>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</si>
  <si>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</si>
  <si>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</si>
  <si>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</si>
  <si>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</si>
  <si>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</si>
  <si>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</si>
  <si>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</si>
  <si>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</si>
  <si>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</si>
  <si>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</si>
  <si>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</si>
  <si>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</si>
  <si>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</si>
  <si>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</si>
  <si>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</si>
  <si>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</si>
  <si>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</si>
  <si>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</si>
  <si>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</si>
  <si>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</si>
  <si>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</si>
  <si>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</si>
  <si>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</si>
  <si>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</si>
  <si>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</si>
  <si>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</si>
  <si>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</si>
  <si>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</si>
  <si>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</si>
  <si>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</si>
  <si>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</si>
  <si>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</si>
  <si>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</si>
  <si>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</si>
  <si>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</si>
  <si>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</si>
  <si>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</si>
  <si>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</si>
  <si>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</si>
  <si>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</si>
  <si>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</si>
  <si>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</si>
  <si>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</si>
  <si>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</si>
  <si>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</si>
  <si>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</si>
  <si>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</si>
  <si>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</si>
  <si>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</si>
  <si>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</si>
  <si>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</si>
  <si>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</si>
  <si>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</si>
  <si>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</si>
  <si>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</si>
  <si>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</si>
  <si>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</si>
  <si>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</si>
  <si>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</si>
  <si>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</si>
  <si>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</si>
  <si>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</si>
  <si>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</si>
  <si>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</si>
  <si>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</si>
  <si>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</si>
  <si>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</si>
  <si>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</si>
  <si>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</si>
  <si>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</si>
  <si>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</si>
  <si>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③管渠改善率について、平成27年度で整備が完了した状況にあることから、現時点では更新（更生）・改良・維持等の管渠の改善は行っていない。</t>
    <rPh sb="1" eb="3">
      <t>カンキョ</t>
    </rPh>
    <rPh sb="3" eb="5">
      <t>カイゼン</t>
    </rPh>
    <rPh sb="5" eb="6">
      <t>リツ</t>
    </rPh>
    <rPh sb="11" eb="13">
      <t>ヘイセイ</t>
    </rPh>
    <rPh sb="15" eb="17">
      <t>ネンド</t>
    </rPh>
    <rPh sb="18" eb="20">
      <t>セイビ</t>
    </rPh>
    <rPh sb="21" eb="23">
      <t>カンリョウ</t>
    </rPh>
    <rPh sb="25" eb="27">
      <t>ジョウキョウ</t>
    </rPh>
    <rPh sb="35" eb="38">
      <t>ゲンジテン</t>
    </rPh>
    <rPh sb="40" eb="42">
      <t>コウシン</t>
    </rPh>
    <rPh sb="43" eb="45">
      <t>コウセイ</t>
    </rPh>
    <rPh sb="47" eb="49">
      <t>カイリョウ</t>
    </rPh>
    <rPh sb="50" eb="52">
      <t>イジ</t>
    </rPh>
    <rPh sb="52" eb="53">
      <t>トウ</t>
    </rPh>
    <rPh sb="54" eb="56">
      <t>カンキョ</t>
    </rPh>
    <rPh sb="57" eb="59">
      <t>カイゼン</t>
    </rPh>
    <rPh sb="60" eb="61">
      <t>オコナ</t>
    </rPh>
    <phoneticPr fontId="15"/>
  </si>
  <si>
    <t>【総括】
　平成28年度から基準内繰入金の見直しを行ったため経営指標は改善している。令和元年度は地方公営企業法適用に伴う打切決算により指数への影響が生じている。
①収益的収支比率については、打切決算による影響により増加している。経営の実態としては、本市の水洗化率は類似団体と比較し低い水準となっており、収益的収入の大きな要素である使用料収入が低い水準にあることが引き続き課題となっている。
④企業債残高対事業規模比率については、上記理由により数値は平成28年度から０となったが、事業の性質上、農村地域の環境保全等を目的とした事業であることから収益性は低く、市債残高に対する使用料収入の比率が小さいことが課題となっている。
⑤経費回収率及び⑥汚水処理原価については、上記理由により数値は平成28年度から改善しているが、事業の性質上、使用料収入及び基準内繰出のみで汚水処理経費を回収することが困難な状況にある。
⑦施設利用率については、水洗化率が低いことが要因として挙げられる。また、今後は人口減少、施設の老朽化も進むことが予想されることから、令和３年度より機能強化対策として施設の統廃合を進めていく予定である。
⑧水洗化率については、個人で設置した浄化槽を使用している家庭が多く、下水道管への切り替えが進んでいない状況にある。</t>
    <rPh sb="1" eb="3">
      <t>ソウカツ</t>
    </rPh>
    <rPh sb="83" eb="85">
      <t>シュウエキ</t>
    </rPh>
    <rPh sb="85" eb="86">
      <t>テキ</t>
    </rPh>
    <rPh sb="86" eb="88">
      <t>シュウシ</t>
    </rPh>
    <rPh sb="88" eb="90">
      <t>ヒリツ</t>
    </rPh>
    <rPh sb="108" eb="110">
      <t>ゾウカ</t>
    </rPh>
    <rPh sb="115" eb="117">
      <t>ケイエイ</t>
    </rPh>
    <rPh sb="118" eb="120">
      <t>ジッタイ</t>
    </rPh>
    <rPh sb="125" eb="126">
      <t>ホン</t>
    </rPh>
    <rPh sb="126" eb="127">
      <t>シ</t>
    </rPh>
    <rPh sb="128" eb="130">
      <t>スイセン</t>
    </rPh>
    <rPh sb="130" eb="131">
      <t>カ</t>
    </rPh>
    <rPh sb="131" eb="132">
      <t>リツ</t>
    </rPh>
    <rPh sb="133" eb="135">
      <t>ルイジ</t>
    </rPh>
    <rPh sb="135" eb="137">
      <t>ダンタイ</t>
    </rPh>
    <rPh sb="138" eb="140">
      <t>ヒカク</t>
    </rPh>
    <rPh sb="141" eb="142">
      <t>ヒク</t>
    </rPh>
    <rPh sb="143" eb="145">
      <t>スイジュン</t>
    </rPh>
    <rPh sb="152" eb="154">
      <t>シュウエキ</t>
    </rPh>
    <rPh sb="154" eb="155">
      <t>テキ</t>
    </rPh>
    <rPh sb="155" eb="157">
      <t>シュウニュウ</t>
    </rPh>
    <rPh sb="158" eb="159">
      <t>オオ</t>
    </rPh>
    <rPh sb="161" eb="163">
      <t>ヨウソ</t>
    </rPh>
    <rPh sb="166" eb="168">
      <t>シヨウ</t>
    </rPh>
    <rPh sb="168" eb="169">
      <t>リョウ</t>
    </rPh>
    <rPh sb="169" eb="171">
      <t>シュウニュウ</t>
    </rPh>
    <rPh sb="172" eb="173">
      <t>ヒク</t>
    </rPh>
    <rPh sb="174" eb="176">
      <t>スイジュン</t>
    </rPh>
    <rPh sb="182" eb="183">
      <t>ヒ</t>
    </rPh>
    <rPh sb="184" eb="185">
      <t>ツヅ</t>
    </rPh>
    <rPh sb="186" eb="188">
      <t>カダイ</t>
    </rPh>
    <rPh sb="197" eb="199">
      <t>キギョウ</t>
    </rPh>
    <rPh sb="199" eb="200">
      <t>サイ</t>
    </rPh>
    <rPh sb="200" eb="202">
      <t>ザンダカ</t>
    </rPh>
    <rPh sb="202" eb="203">
      <t>タイ</t>
    </rPh>
    <rPh sb="203" eb="205">
      <t>ジギョウ</t>
    </rPh>
    <rPh sb="205" eb="207">
      <t>キボ</t>
    </rPh>
    <rPh sb="207" eb="209">
      <t>ヒリツ</t>
    </rPh>
    <rPh sb="215" eb="217">
      <t>ジョウキ</t>
    </rPh>
    <rPh sb="217" eb="219">
      <t>リユウ</t>
    </rPh>
    <rPh sb="222" eb="224">
      <t>スウチ</t>
    </rPh>
    <rPh sb="225" eb="227">
      <t>ヘイセイ</t>
    </rPh>
    <rPh sb="229" eb="231">
      <t>ネンド</t>
    </rPh>
    <rPh sb="240" eb="242">
      <t>ジギョウ</t>
    </rPh>
    <rPh sb="243" eb="245">
      <t>セイシツ</t>
    </rPh>
    <rPh sb="245" eb="246">
      <t>ウエ</t>
    </rPh>
    <rPh sb="247" eb="249">
      <t>ノウソン</t>
    </rPh>
    <rPh sb="249" eb="251">
      <t>チイキ</t>
    </rPh>
    <rPh sb="252" eb="254">
      <t>カンキョウ</t>
    </rPh>
    <rPh sb="254" eb="256">
      <t>ホゼン</t>
    </rPh>
    <rPh sb="256" eb="257">
      <t>トウ</t>
    </rPh>
    <rPh sb="258" eb="260">
      <t>モクテキ</t>
    </rPh>
    <rPh sb="263" eb="265">
      <t>ジギョウ</t>
    </rPh>
    <rPh sb="272" eb="275">
      <t>シュウエキセイ</t>
    </rPh>
    <rPh sb="276" eb="277">
      <t>ヒク</t>
    </rPh>
    <rPh sb="279" eb="281">
      <t>シサイ</t>
    </rPh>
    <rPh sb="281" eb="283">
      <t>ザンダカ</t>
    </rPh>
    <rPh sb="284" eb="285">
      <t>タイ</t>
    </rPh>
    <rPh sb="287" eb="289">
      <t>シヨウ</t>
    </rPh>
    <rPh sb="289" eb="290">
      <t>リョウ</t>
    </rPh>
    <rPh sb="290" eb="292">
      <t>シュウニュウ</t>
    </rPh>
    <rPh sb="293" eb="295">
      <t>ヒリツ</t>
    </rPh>
    <rPh sb="296" eb="297">
      <t>チイ</t>
    </rPh>
    <rPh sb="302" eb="304">
      <t>カダイ</t>
    </rPh>
    <rPh sb="313" eb="315">
      <t>ケイヒ</t>
    </rPh>
    <rPh sb="315" eb="317">
      <t>カイシュウ</t>
    </rPh>
    <rPh sb="317" eb="318">
      <t>リツ</t>
    </rPh>
    <rPh sb="318" eb="319">
      <t>オヨ</t>
    </rPh>
    <rPh sb="321" eb="323">
      <t>オスイ</t>
    </rPh>
    <rPh sb="323" eb="325">
      <t>ショリ</t>
    </rPh>
    <rPh sb="325" eb="327">
      <t>ゲンカ</t>
    </rPh>
    <rPh sb="333" eb="335">
      <t>ジョウキ</t>
    </rPh>
    <rPh sb="335" eb="337">
      <t>リユウ</t>
    </rPh>
    <rPh sb="343" eb="345">
      <t>ヘイセイ</t>
    </rPh>
    <rPh sb="347" eb="349">
      <t>ネンド</t>
    </rPh>
    <rPh sb="359" eb="361">
      <t>ジギョウ</t>
    </rPh>
    <rPh sb="362" eb="364">
      <t>セイシツ</t>
    </rPh>
    <rPh sb="364" eb="365">
      <t>ウエ</t>
    </rPh>
    <rPh sb="366" eb="368">
      <t>シヨウ</t>
    </rPh>
    <rPh sb="368" eb="369">
      <t>リョウ</t>
    </rPh>
    <rPh sb="369" eb="371">
      <t>シュウニュウ</t>
    </rPh>
    <rPh sb="371" eb="372">
      <t>オヨ</t>
    </rPh>
    <rPh sb="373" eb="375">
      <t>キジュン</t>
    </rPh>
    <rPh sb="375" eb="376">
      <t>ナイ</t>
    </rPh>
    <rPh sb="376" eb="378">
      <t>クリダ</t>
    </rPh>
    <rPh sb="381" eb="383">
      <t>オスイ</t>
    </rPh>
    <rPh sb="383" eb="385">
      <t>ショリ</t>
    </rPh>
    <rPh sb="385" eb="387">
      <t>ケイヒ</t>
    </rPh>
    <rPh sb="388" eb="390">
      <t>カイシュウ</t>
    </rPh>
    <rPh sb="395" eb="397">
      <t>コンナン</t>
    </rPh>
    <rPh sb="398" eb="400">
      <t>ジョウキョウ</t>
    </rPh>
    <rPh sb="406" eb="408">
      <t>シセツ</t>
    </rPh>
    <rPh sb="408" eb="410">
      <t>リヨウ</t>
    </rPh>
    <rPh sb="410" eb="411">
      <t>リツ</t>
    </rPh>
    <rPh sb="417" eb="419">
      <t>スイセン</t>
    </rPh>
    <rPh sb="419" eb="420">
      <t>カ</t>
    </rPh>
    <rPh sb="420" eb="421">
      <t>リツ</t>
    </rPh>
    <rPh sb="422" eb="423">
      <t>ヒク</t>
    </rPh>
    <rPh sb="427" eb="429">
      <t>ヨウイン</t>
    </rPh>
    <rPh sb="432" eb="433">
      <t>ア</t>
    </rPh>
    <rPh sb="441" eb="443">
      <t>コンゴ</t>
    </rPh>
    <rPh sb="444" eb="446">
      <t>ジンコウ</t>
    </rPh>
    <rPh sb="446" eb="447">
      <t>ゲン</t>
    </rPh>
    <rPh sb="447" eb="448">
      <t>ショウ</t>
    </rPh>
    <rPh sb="449" eb="451">
      <t>シセツ</t>
    </rPh>
    <rPh sb="452" eb="455">
      <t>ロウキュウカ</t>
    </rPh>
    <rPh sb="456" eb="457">
      <t>スス</t>
    </rPh>
    <rPh sb="461" eb="463">
      <t>ヨソウ</t>
    </rPh>
    <rPh sb="471" eb="473">
      <t>レイワ</t>
    </rPh>
    <rPh sb="474" eb="476">
      <t>ネンド</t>
    </rPh>
    <rPh sb="478" eb="480">
      <t>キノウ</t>
    </rPh>
    <rPh sb="480" eb="482">
      <t>キョウカ</t>
    </rPh>
    <rPh sb="482" eb="484">
      <t>タイサク</t>
    </rPh>
    <rPh sb="487" eb="489">
      <t>シセツ</t>
    </rPh>
    <rPh sb="490" eb="493">
      <t>トウハイゴウ</t>
    </rPh>
    <rPh sb="494" eb="495">
      <t>スス</t>
    </rPh>
    <rPh sb="499" eb="501">
      <t>ヨテイ</t>
    </rPh>
    <rPh sb="507" eb="509">
      <t>スイセン</t>
    </rPh>
    <rPh sb="509" eb="510">
      <t>カ</t>
    </rPh>
    <rPh sb="510" eb="511">
      <t>リツ</t>
    </rPh>
    <rPh sb="517" eb="519">
      <t>コジン</t>
    </rPh>
    <rPh sb="520" eb="522">
      <t>セッチ</t>
    </rPh>
    <rPh sb="524" eb="527">
      <t>ジョウカソウ</t>
    </rPh>
    <rPh sb="528" eb="530">
      <t>シヨウ</t>
    </rPh>
    <rPh sb="534" eb="536">
      <t>カテイ</t>
    </rPh>
    <rPh sb="537" eb="538">
      <t>オオ</t>
    </rPh>
    <rPh sb="540" eb="543">
      <t>ゲスイドウ</t>
    </rPh>
    <rPh sb="543" eb="544">
      <t>カン</t>
    </rPh>
    <rPh sb="546" eb="547">
      <t>キ</t>
    </rPh>
    <rPh sb="548" eb="549">
      <t>カ</t>
    </rPh>
    <rPh sb="551" eb="552">
      <t>スス</t>
    </rPh>
    <rPh sb="557" eb="559">
      <t>ジョウキョウ</t>
    </rPh>
    <phoneticPr fontId="15"/>
  </si>
  <si>
    <t>　本市の農業集落排水事業は、整備計画に基づき、平成27年度に事業が完了したところである。
　令和元年度の使用料収入は減少に転じており、水洗化率は類似団体平均と比較し大きく下回っていることから、今後も引き続き水洗化率の向上は大きな課題となっている。また、農業集落排水事業が農村地域の環境保全等を目的とした事業であることから、使用料収入のみで汚水処理経費を回収することは困難な状況にある。したがって、引き続き安定した経営を行っていくためには、今後も一般会計からの繰入金が必要となっている。
　また、農業集落排水事業は、公共下水道事業と同水準の使用料体系としているため、独自の使用料算定を行っていないことから、一般会計からの負担軽減を図るためには、今後の維持管理や更新投資についてさらなる効率化に努める必要がある。</t>
    <rPh sb="46" eb="48">
      <t>レイワ</t>
    </rPh>
    <rPh sb="48" eb="50">
      <t>ガンネン</t>
    </rPh>
    <rPh sb="50" eb="51">
      <t>ド</t>
    </rPh>
    <rPh sb="58" eb="60">
      <t>ゲンショウ</t>
    </rPh>
    <rPh sb="61" eb="62">
      <t>テン</t>
    </rPh>
    <rPh sb="164" eb="166">
      <t>シュウニュウ</t>
    </rPh>
    <rPh sb="247" eb="249">
      <t>ノウギョウ</t>
    </rPh>
    <rPh sb="249" eb="251">
      <t>シュウラク</t>
    </rPh>
    <rPh sb="251" eb="253">
      <t>ハイスイ</t>
    </rPh>
    <rPh sb="253" eb="255">
      <t>ジギョウ</t>
    </rPh>
    <rPh sb="257" eb="259">
      <t>コウキョウ</t>
    </rPh>
    <rPh sb="269" eb="271">
      <t>シヨウ</t>
    </rPh>
    <rPh sb="271" eb="272">
      <t>リョウ</t>
    </rPh>
    <rPh sb="282" eb="284">
      <t>ドクジ</t>
    </rPh>
    <rPh sb="285" eb="287">
      <t>シヨウ</t>
    </rPh>
    <rPh sb="287" eb="288">
      <t>リョウ</t>
    </rPh>
    <rPh sb="288" eb="290">
      <t>サンテイ</t>
    </rPh>
    <rPh sb="291" eb="292">
      <t>オコナ</t>
    </rPh>
    <rPh sb="302" eb="304">
      <t>イッパン</t>
    </rPh>
    <rPh sb="304" eb="306">
      <t>カイケイ</t>
    </rPh>
    <rPh sb="309" eb="311">
      <t>フタン</t>
    </rPh>
    <rPh sb="311" eb="313">
      <t>ケイゲン</t>
    </rPh>
    <rPh sb="314" eb="315">
      <t>ハカ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</si>
</sst>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02-43F5-9AF8-71C0DC4068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E02-43F5-9AF8-71C0DC4068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30.17</c:v>
                </c:pt>
                <c:pt idx="1">
                  <c:v>31.34</c:v>
                </c:pt>
                <c:pt idx="2">
                  <c:v>32.74</c:v>
                </c:pt>
                <c:pt idx="3">
                  <c:v>32.17</c:v>
                </c:pt>
                <c:pt idx="4">
                  <c:v>31.42</c:v>
                </c:pt>
              </c:numCache>
            </c:numRef>
          </c:val>
          <c:extLst>
            <c:ext xmlns:c16="http://schemas.microsoft.com/office/drawing/2014/chart" uri="{C3380CC4-5D6E-409C-BE32-E72D297353CC}">
              <c16:uniqueId val="{00000000-26EA-4792-9B1D-49B6B264DD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6EA-4792-9B1D-49B6B264DD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62.32</c:v>
                </c:pt>
                <c:pt idx="1">
                  <c:v>65.02</c:v>
                </c:pt>
                <c:pt idx="2">
                  <c:v>66.650000000000006</c:v>
                </c:pt>
                <c:pt idx="3">
                  <c:v>68.69</c:v>
                </c:pt>
                <c:pt idx="4">
                  <c:v>69.94</c:v>
                </c:pt>
              </c:numCache>
            </c:numRef>
          </c:val>
          <c:extLst>
            <c:ext xmlns:c16="http://schemas.microsoft.com/office/drawing/2014/chart" uri="{C3380CC4-5D6E-409C-BE32-E72D297353CC}">
              <c16:uniqueId val="{00000000-CE0D-48DA-BD03-509B309AC2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E0D-48DA-BD03-509B309AC2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49.43</c:v>
                </c:pt>
                <c:pt idx="1">
                  <c:v>97.84</c:v>
                </c:pt>
                <c:pt idx="2">
                  <c:v>94.58</c:v>
                </c:pt>
                <c:pt idx="3">
                  <c:v>93.1</c:v>
                </c:pt>
                <c:pt idx="4">
                  <c:v>100.79</c:v>
                </c:pt>
              </c:numCache>
            </c:numRef>
          </c:val>
          <c:extLst>
            <c:ext xmlns:c16="http://schemas.microsoft.com/office/drawing/2014/chart" uri="{C3380CC4-5D6E-409C-BE32-E72D297353CC}">
              <c16:uniqueId val="{00000000-4CC9-408C-8332-B9D7AA5604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9-408C-8332-B9D7AA5604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C-42A5-B838-68A72FD6C5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C-42A5-B838-68A72FD6C5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D-486C-88E9-DEFC943576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D-486C-88E9-DEFC943576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E-415D-8DAE-F5157B7523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E-415D-8DAE-F5157B7523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47-42F2-B216-54B015AD2F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7-42F2-B216-54B015AD2F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5322.75</c:v>
                </c:pt>
                <c:pt idx="1">
                  <c:v>0</c:v>
                </c:pt>
                <c:pt idx="2">
                  <c:v>0</c:v>
                </c:pt>
                <c:pt idx="3">
                  <c:v>0</c:v>
                </c:pt>
                <c:pt idx="4">
                  <c:v>0</c:v>
                </c:pt>
              </c:numCache>
            </c:numRef>
          </c:val>
          <c:extLst>
            <c:ext xmlns:c16="http://schemas.microsoft.com/office/drawing/2014/chart" uri="{C3380CC4-5D6E-409C-BE32-E72D297353CC}">
              <c16:uniqueId val="{00000000-97CE-46A0-BFD1-831E4C9DC8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7CE-46A0-BFD1-831E4C9DC8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23.7</c:v>
                </c:pt>
                <c:pt idx="1">
                  <c:v>65.95</c:v>
                </c:pt>
                <c:pt idx="2">
                  <c:v>69.83</c:v>
                </c:pt>
                <c:pt idx="3">
                  <c:v>66.819999999999993</c:v>
                </c:pt>
                <c:pt idx="4">
                  <c:v>89.58</c:v>
                </c:pt>
              </c:numCache>
            </c:numRef>
          </c:val>
          <c:extLst>
            <c:ext xmlns:c16="http://schemas.microsoft.com/office/drawing/2014/chart" uri="{C3380CC4-5D6E-409C-BE32-E72D297353CC}">
              <c16:uniqueId val="{00000000-01F0-40D0-9C1C-AEC90E9D80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1F0-40D0-9C1C-AEC90E9D80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798.82</c:v>
                </c:pt>
                <c:pt idx="1">
                  <c:v>282.41000000000003</c:v>
                </c:pt>
                <c:pt idx="2">
                  <c:v>265.37</c:v>
                </c:pt>
                <c:pt idx="3">
                  <c:v>279.57</c:v>
                </c:pt>
                <c:pt idx="4">
                  <c:v>194.66</c:v>
                </c:pt>
              </c:numCache>
            </c:numRef>
          </c:val>
          <c:extLst>
            <c:ext xmlns:c16="http://schemas.microsoft.com/office/drawing/2014/chart" uri="{C3380CC4-5D6E-409C-BE32-E72D297353CC}">
              <c16:uniqueId val="{00000000-4432-4F3E-84A1-76D8619EFB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432-4F3E-84A1-76D8619EFB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7" zoomScale="85" zoomScaleNormal="85" workbookViewId="0">
      <selection activeCell="BI37" sqref="BI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会津若松市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118322</v>
      </c>
      <c r="AM8" s="69"/>
      <c r="AN8" s="69"/>
      <c r="AO8" s="69"/>
      <c r="AP8" s="69"/>
      <c r="AQ8" s="69"/>
      <c r="AR8" s="69"/>
      <c r="AS8" s="69"/>
      <c r="AT8" s="68">
        <f>データ!T6</f>
        <v>382.97</v>
      </c>
      <c r="AU8" s="68"/>
      <c r="AV8" s="68"/>
      <c r="AW8" s="68"/>
      <c r="AX8" s="68"/>
      <c r="AY8" s="68"/>
      <c r="AZ8" s="68"/>
      <c r="BA8" s="68"/>
      <c r="BB8" s="68">
        <f>データ!U6</f>
        <v>308.95999999999998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3.77</v>
      </c>
      <c r="Q10" s="68"/>
      <c r="R10" s="68"/>
      <c r="S10" s="68"/>
      <c r="T10" s="68"/>
      <c r="U10" s="68"/>
      <c r="V10" s="68"/>
      <c r="W10" s="68">
        <f>データ!Q6</f>
        <v>86.04</v>
      </c>
      <c r="X10" s="68"/>
      <c r="Y10" s="68"/>
      <c r="Z10" s="68"/>
      <c r="AA10" s="68"/>
      <c r="AB10" s="68"/>
      <c r="AC10" s="68"/>
      <c r="AD10" s="69">
        <f>データ!R6</f>
        <v>2860</v>
      </c>
      <c r="AE10" s="69"/>
      <c r="AF10" s="69"/>
      <c r="AG10" s="69"/>
      <c r="AH10" s="69"/>
      <c r="AI10" s="69"/>
      <c r="AJ10" s="69"/>
      <c r="AK10" s="2"/>
      <c r="AL10" s="69">
        <f>データ!V6</f>
        <v>4425</v>
      </c>
      <c r="AM10" s="69"/>
      <c r="AN10" s="69"/>
      <c r="AO10" s="69"/>
      <c r="AP10" s="69"/>
      <c r="AQ10" s="69"/>
      <c r="AR10" s="69"/>
      <c r="AS10" s="69"/>
      <c r="AT10" s="68">
        <f>データ!W6</f>
        <v>4.17</v>
      </c>
      <c r="AU10" s="68"/>
      <c r="AV10" s="68"/>
      <c r="AW10" s="68"/>
      <c r="AX10" s="68"/>
      <c r="AY10" s="68"/>
      <c r="AZ10" s="68"/>
      <c r="BA10" s="68"/>
      <c r="BB10" s="68">
        <f>データ!X6</f>
        <v>1061.1500000000001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34.200000000000003"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9ot5n6ve4oCc5UXc8U7f3ggE4yLMgf5eWq/IigC683VlsB5DyfGAwSTq+bnZkufVqyoB3nfTWUOzibH23WSsw==" saltValue="KZIqWv9NP8kXkx6l6zCg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72028</v>
      </c>
      <c r="D6" s="33">
        <f t="shared" si="3"/>
        <v>47</v>
      </c>
      <c r="E6" s="33">
        <f t="shared" si="3"/>
        <v>17</v>
      </c>
      <c r="F6" s="33">
        <f t="shared" si="3"/>
        <v>5</v>
      </c>
      <c r="G6" s="33">
        <f t="shared" si="3"/>
        <v>0</v>
      </c>
      <c r="H6" s="33" t="str">
        <f t="shared" si="3"/>
        <v>福島県　会津若松市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3.77</v>
      </c>
      <c r="Q6" s="34">
        <f t="shared" si="3"/>
        <v>86.04</v>
      </c>
      <c r="R6" s="34">
        <f t="shared" si="3"/>
        <v>2860</v>
      </c>
      <c r="S6" s="34">
        <f t="shared" si="3"/>
        <v>118322</v>
      </c>
      <c r="T6" s="34">
        <f t="shared" si="3"/>
        <v>382.97</v>
      </c>
      <c r="U6" s="34">
        <f t="shared" si="3"/>
        <v>308.95999999999998</v>
      </c>
      <c r="V6" s="34">
        <f t="shared" si="3"/>
        <v>4425</v>
      </c>
      <c r="W6" s="34">
        <f t="shared" si="3"/>
        <v>4.17</v>
      </c>
      <c r="X6" s="34">
        <f t="shared" si="3"/>
        <v>1061.1500000000001</v>
      </c>
      <c r="Y6" s="35">
        <f>IF(Y7="",NA(),Y7)</f>
        <v>49.43</v>
      </c>
      <c r="Z6" s="35">
        <f t="shared" ref="Z6:AH6" si="4">IF(Z7="",NA(),Z7)</f>
        <v>97.84</v>
      </c>
      <c r="AA6" s="35">
        <f t="shared" si="4"/>
        <v>94.58</v>
      </c>
      <c r="AB6" s="35">
        <f t="shared" si="4"/>
        <v>93.1</v>
      </c>
      <c r="AC6" s="35">
        <f t="shared" si="4"/>
        <v>100.79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5322.75</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23.7</v>
      </c>
      <c r="BR6" s="35">
        <f t="shared" ref="BR6:BZ6" si="8">IF(BR7="",NA(),BR7)</f>
        <v>65.95</v>
      </c>
      <c r="BS6" s="35">
        <f t="shared" si="8"/>
        <v>69.83</v>
      </c>
      <c r="BT6" s="35">
        <f t="shared" si="8"/>
        <v>66.819999999999993</v>
      </c>
      <c r="BU6" s="35">
        <f t="shared" si="8"/>
        <v>89.58</v>
      </c>
      <c r="BV6" s="35">
        <f t="shared" si="8"/>
        <v>52.19</v>
      </c>
      <c r="BW6" s="35">
        <f t="shared" si="8"/>
        <v>55.32</v>
      </c>
      <c r="BX6" s="35">
        <f t="shared" si="8"/>
        <v>59.8</v>
      </c>
      <c r="BY6" s="35">
        <f t="shared" si="8"/>
        <v>57.77</v>
      </c>
      <c r="BZ6" s="35">
        <f t="shared" si="8"/>
        <v>57.31</v>
      </c>
      <c r="CA6" s="34" t="str">
        <f>IF(CA7="","",IF(CA7="-","【-】","【"&amp;SUBSTITUTE(TEXT(CA7,"#,##0.00"),"-","△")&amp;"】"))</f>
        <v>【59.59】</v>
      </c>
      <c r="CB6" s="35">
        <f>IF(CB7="",NA(),CB7)</f>
        <v>798.82</v>
      </c>
      <c r="CC6" s="35">
        <f t="shared" ref="CC6:CK6" si="9">IF(CC7="",NA(),CC7)</f>
        <v>282.41000000000003</v>
      </c>
      <c r="CD6" s="35">
        <f t="shared" si="9"/>
        <v>265.37</v>
      </c>
      <c r="CE6" s="35">
        <f t="shared" si="9"/>
        <v>279.57</v>
      </c>
      <c r="CF6" s="35">
        <f t="shared" si="9"/>
        <v>194.66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30.17</v>
      </c>
      <c r="CN6" s="35">
        <f t="shared" ref="CN6:CV6" si="10">IF(CN7="",NA(),CN7)</f>
        <v>31.34</v>
      </c>
      <c r="CO6" s="35">
        <f t="shared" si="10"/>
        <v>32.74</v>
      </c>
      <c r="CP6" s="35">
        <f t="shared" si="10"/>
        <v>32.17</v>
      </c>
      <c r="CQ6" s="35">
        <f t="shared" si="10"/>
        <v>31.42</v>
      </c>
      <c r="CR6" s="35">
        <f t="shared" si="10"/>
        <v>52.31</v>
      </c>
      <c r="CS6" s="35">
        <f t="shared" si="10"/>
        <v>60.65</v>
      </c>
      <c r="CT6" s="35">
        <f t="shared" si="10"/>
        <v>51.75</v>
      </c>
      <c r="CU6" s="35">
        <f t="shared" si="10"/>
        <v>50.68</v>
      </c>
      <c r="CV6" s="35">
        <f t="shared" si="10"/>
        <v>50.14</v>
      </c>
      <c r="CW6" s="34" t="str">
        <f>IF(CW7="","",IF(CW7="-","【-】","【"&amp;SUBSTITUTE(TEXT(CW7,"#,##0.00"),"-","△")&amp;"】"))</f>
        <v>【51.30】</v>
      </c>
      <c r="CX6" s="35">
        <f>IF(CX7="",NA(),CX7)</f>
        <v>62.32</v>
      </c>
      <c r="CY6" s="35">
        <f t="shared" ref="CY6:DG6" si="11">IF(CY7="",NA(),CY7)</f>
        <v>65.02</v>
      </c>
      <c r="CZ6" s="35">
        <f t="shared" si="11"/>
        <v>66.650000000000006</v>
      </c>
      <c r="DA6" s="35">
        <f t="shared" si="11"/>
        <v>68.69</v>
      </c>
      <c r="DB6" s="35">
        <f t="shared" si="11"/>
        <v>69.94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72028</v>
      </c>
      <c r="D7" s="37">
        <v>47</v>
      </c>
      <c r="E7" s="37">
        <v>17</v>
      </c>
      <c r="F7" s="37">
        <v>5</v>
      </c>
      <c r="G7" s="37">
        <v>0</v>
      </c>
      <c r="H7" s="37" t="s">
        <v>98</v>
      </c>
      <c r="I7" s="37" t="s">
        <v>99</v>
      </c>
      <c r="J7" s="37" t="s">
        <v>100</v>
      </c>
      <c r="K7" s="37" t="s">
        <v>101</v>
      </c>
      <c r="L7" s="37" t="s">
        <v>102</v>
      </c>
      <c r="M7" s="37" t="s">
        <v>103</v>
      </c>
      <c r="N7" s="38" t="s">
        <v>104</v>
      </c>
      <c r="O7" s="38" t="s">
        <v>105</v>
      </c>
      <c r="P7" s="38">
        <v>3.77</v>
      </c>
      <c r="Q7" s="38">
        <v>86.04</v>
      </c>
      <c r="R7" s="38">
        <v>2860</v>
      </c>
      <c r="S7" s="38">
        <v>118322</v>
      </c>
      <c r="T7" s="38">
        <v>382.97</v>
      </c>
      <c r="U7" s="38">
        <v>308.95999999999998</v>
      </c>
      <c r="V7" s="38">
        <v>4425</v>
      </c>
      <c r="W7" s="38">
        <v>4.17</v>
      </c>
      <c r="X7" s="38">
        <v>1061.1500000000001</v>
      </c>
      <c r="Y7" s="38">
        <v>49.43</v>
      </c>
      <c r="Z7" s="38">
        <v>97.84</v>
      </c>
      <c r="AA7" s="38">
        <v>94.58</v>
      </c>
      <c r="AB7" s="38">
        <v>93.1</v>
      </c>
      <c r="AC7" s="38">
        <v>100.79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5322.75</v>
      </c>
      <c r="BG7" s="38">
        <v>0</v>
      </c>
      <c r="BH7" s="38">
        <v>0</v>
      </c>
      <c r="BI7" s="38">
        <v>0</v>
      </c>
      <c r="BJ7" s="38">
        <v>0</v>
      </c>
      <c r="BK7" s="38">
        <v>1081.8</v>
      </c>
      <c r="BL7" s="38">
        <v>974.93</v>
      </c>
      <c r="BM7" s="38">
        <v>855.8</v>
      </c>
      <c r="BN7" s="38">
        <v>789.46</v>
      </c>
      <c r="BO7" s="38">
        <v>826.83</v>
      </c>
      <c r="BP7" s="38">
        <v>765.47</v>
      </c>
      <c r="BQ7" s="38">
        <v>23.7</v>
      </c>
      <c r="BR7" s="38">
        <v>65.95</v>
      </c>
      <c r="BS7" s="38">
        <v>69.83</v>
      </c>
      <c r="BT7" s="38">
        <v>66.819999999999993</v>
      </c>
      <c r="BU7" s="38">
        <v>89.58</v>
      </c>
      <c r="BV7" s="38">
        <v>52.19</v>
      </c>
      <c r="BW7" s="38">
        <v>55.32</v>
      </c>
      <c r="BX7" s="38">
        <v>59.8</v>
      </c>
      <c r="BY7" s="38">
        <v>57.77</v>
      </c>
      <c r="BZ7" s="38">
        <v>57.31</v>
      </c>
      <c r="CA7" s="38">
        <v>59.59</v>
      </c>
      <c r="CB7" s="38">
        <v>798.82</v>
      </c>
      <c r="CC7" s="38">
        <v>282.41000000000003</v>
      </c>
      <c r="CD7" s="38">
        <v>265.37</v>
      </c>
      <c r="CE7" s="38">
        <v>279.57</v>
      </c>
      <c r="CF7" s="38">
        <v>194.66</v>
      </c>
      <c r="CG7" s="38">
        <v>296.14</v>
      </c>
      <c r="CH7" s="38">
        <v>283.17</v>
      </c>
      <c r="CI7" s="38">
        <v>263.76</v>
      </c>
      <c r="CJ7" s="38">
        <v>274.35000000000002</v>
      </c>
      <c r="CK7" s="38">
        <v>273.52</v>
      </c>
      <c r="CL7" s="38">
        <v>257.86</v>
      </c>
      <c r="CM7" s="38">
        <v>30.17</v>
      </c>
      <c r="CN7" s="38">
        <v>31.34</v>
      </c>
      <c r="CO7" s="38">
        <v>32.74</v>
      </c>
      <c r="CP7" s="38">
        <v>32.17</v>
      </c>
      <c r="CQ7" s="38">
        <v>31.42</v>
      </c>
      <c r="CR7" s="38">
        <v>52.31</v>
      </c>
      <c r="CS7" s="38">
        <v>60.65</v>
      </c>
      <c r="CT7" s="38">
        <v>51.75</v>
      </c>
      <c r="CU7" s="38">
        <v>50.68</v>
      </c>
      <c r="CV7" s="38">
        <v>50.14</v>
      </c>
      <c r="CW7" s="38">
        <v>51.3</v>
      </c>
      <c r="CX7" s="38">
        <v>62.32</v>
      </c>
      <c r="CY7" s="38">
        <v>65.02</v>
      </c>
      <c r="CZ7" s="38">
        <v>66.650000000000006</v>
      </c>
      <c r="DA7" s="38">
        <v>68.69</v>
      </c>
      <c r="DB7" s="38">
        <v>69.94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2021-01-28T05:32:08Z</cp:lastPrinted>
  <dcterms:created xsi:type="dcterms:W3CDTF">2020-12-04T03:00:39Z</dcterms:created>
  <dcterms:modified xsi:type="dcterms:W3CDTF">2021-01-28T05:32:09Z</dcterms:modified>
  <cp:category/>
</cp:coreProperties>
</file>