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102044\Desktop\"/>
    </mc:Choice>
  </mc:AlternateContent>
  <xr:revisionPtr revIDLastSave="0" documentId="13_ncr:1_{407F4546-30A1-482B-AA73-D09985BDE119}" xr6:coauthVersionLast="36" xr6:coauthVersionMax="36" xr10:uidLastSave="{00000000-0000-0000-0000-000000000000}"/>
  <workbookProtection workbookAlgorithmName="SHA-512" workbookHashValue="bJKO8/a21DXjRD8XYBffzttPRYq6KA3tGMmoLg/9mOG12gnGaEpjkzeaBciCH2GPjcO7ytq1QbKzm31CLfpDiQ==" workbookSaltValue="6bBQVWuWLs8isuegYXZQk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Q6" i="5"/>
  <c r="P6" i="5"/>
  <c r="P10" i="4" s="1"/>
  <c r="O6" i="5"/>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G85" i="4"/>
  <c r="F85" i="4"/>
  <c r="BB10" i="4"/>
  <c r="AT10" i="4"/>
  <c r="AL10" i="4"/>
  <c r="W10" i="4"/>
  <c r="I10" i="4"/>
  <c r="BB8" i="4"/>
  <c r="AL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<sst xmlns="http://schemas.openxmlformats.org/spreadsheetml/2006/main" count="228" uniqueCount="115">
  <si>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</si>
  <si>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</si>
  <si>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</si>
  <si>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</si>
  <si>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</si>
  <si>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</si>
  <si>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</si>
  <si>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</si>
  <si>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</si>
  <si>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</si>
  <si>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</si>
  <si>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</si>
  <si>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</si>
  <si>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</si>
  <si>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</si>
  <si>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</si>
  <si>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</si>
  <si>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</si>
  <si>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</si>
  <si>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</si>
  <si>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</si>
  <si>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</si>
  <si>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</si>
  <si>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</si>
  <si>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</si>
  <si>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</si>
  <si>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</si>
  <si>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</si>
  <si>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</si>
  <si>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</si>
  <si>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</si>
  <si>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</si>
  <si>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</si>
  <si>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</si>
  <si>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</si>
  <si>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</si>
  <si>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</si>
  <si>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</si>
  <si>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</si>
  <si>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</si>
  <si>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</si>
  <si>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</si>
  <si>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</si>
  <si>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</si>
  <si>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</si>
  <si>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</si>
  <si>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</si>
  <si>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</si>
  <si>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</si>
  <si>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</si>
  <si>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</si>
  <si>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</si>
  <si>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</si>
  <si>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</si>
  <si>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</si>
  <si>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</si>
  <si>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</si>
  <si>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</si>
  <si>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</si>
  <si>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</si>
  <si>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</si>
  <si>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</si>
  <si>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</si>
  <si>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</si>
  <si>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</si>
  <si>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</si>
  <si>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</si>
  <si>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</si>
  <si>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</si>
  <si>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</si>
  <si>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</si>
  <si>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</si>
  <si>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</si>
  <si>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</si>
  <si>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</si>
  <si>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</si>
  <si>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</si>
  <si>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</si>
  <si>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</si>
  <si>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</si>
  <si>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</si>
  <si>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</si>
  <si>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</si>
  <si>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</si>
  <si>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</si>
  <si>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</si>
  <si>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</si>
  <si>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</si>
  <si>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</si>
  <si>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</si>
  <si>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</si>
  <si>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</si>
  <si>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</si>
  <si>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郡山市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</si>
  <si>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</si>
  <si>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</si>
  <si>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</si>
  <si>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</si>
  <si>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</si>
  <si>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</si>
  <si>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</si>
  <si>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</si>
  <si>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</si>
  <si>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</si>
  <si>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</si>
  <si>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</si>
  <si>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</si>
  <si>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</si>
  <si>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</si>
  <si>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</si>
  <si>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</si>
  <si>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</si>
  <si>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
　減価償却累計額の増加により上昇傾向にあり、類似団体と比べ高い水準にある。
②管路経年化率
　昭和40年代から昭和50年代に整備した多くの管路が法定年数を超えるため、今後も上昇傾向にある。平成30年度では初めて類似団体と比較して高い水準となり令和元年度ではその幅が大きく増加した。
③管路更新率
　基幹管路を優先的に更新しているため管路更新延長が伸びず、類似団体と比べ低い水準にある。
　これらのことから、今後の老朽化施設の増加に対して、今後もアセットマネジメントの手法による長寿命化、事業の平準化を図っていく必要がある。</t>
    <rPh sb="14" eb="16">
      <t>ゲンカ</t>
    </rPh>
    <rPh sb="16" eb="18">
      <t>ショウキャク</t>
    </rPh>
    <rPh sb="18" eb="20">
      <t>ルイケイ</t>
    </rPh>
    <rPh sb="20" eb="21">
      <t>ガク</t>
    </rPh>
    <rPh sb="22" eb="23">
      <t>ゾウ</t>
    </rPh>
    <rPh sb="23" eb="24">
      <t>カ</t>
    </rPh>
    <rPh sb="134" eb="136">
      <t>レイワ</t>
    </rPh>
    <rPh sb="136" eb="138">
      <t>ガンネン</t>
    </rPh>
    <rPh sb="138" eb="139">
      <t>ド</t>
    </rPh>
    <rPh sb="143" eb="144">
      <t>ハバ</t>
    </rPh>
    <rPh sb="145" eb="146">
      <t>オオ</t>
    </rPh>
    <rPh sb="148" eb="150">
      <t>ゾウカ</t>
    </rPh>
    <phoneticPr fontId="4"/>
  </si>
  <si>
    <t>現在の経営状況については、概ね健全な状況にあると考えられるが、今後は、人口減少・世帯構成の変化などの社会動態の変動や、節水型社会への移行による水需要の減少が予想される中、施設の老朽化の進行に伴い、施設の更新需要が増大していく。
　このことから、今後もアセットマネジメント手法による長寿命化、事業の平準化及び予防保全型維持管理による維持管理費用の縮減を図りながら、将来の水需要に見合った施設の統廃合（ダウンサイジング）や性能の合理化（スペックダウン）等により、効率的・効果的な更新・修繕を計画的に推進するなどの経営に努め、健全性を確保していく必要がある。</t>
    <phoneticPr fontId="4"/>
  </si>
  <si>
    <t>①経常収支比率、②累積欠損金比率
　経常収益、経常費用ともに微減したが、収益の下がり幅が小さいため経常収支比率は微増した。比率は100％を上回り、類似団体と比べ良好な水準にある。また、これまで欠損金は発生していない。
③流動比率
　流動資産は微増、流動負債は微減したため、流動比率は増加した。類似団体と比べ高い水準にある。
④企業債残高対給水収益比率
　企業債の償還に伴い減少傾向であり、類似団体と比べ低い水準にある。
⑤料金回収率
　平成29年度の料金改定に伴い低下したが、供給単価が微増、給水原価は微減したため、料金回収率は増加した。なお、100％を上回っており、類似団体と比べ良好な水準にある。
⑥給水原価
　類似団体を上回っている。これは給水区域が広く地形の起伏が多いことから、より多くの給水コストを要するためと考えられ、今後も維持管理費の縮減等の経営改善に努めていく必要がある。
⑦施設利用率は、類似団体と同程度の水準で推移している。
⑧有収率は、令和元年度の台風による減免等の影響により有収水量が減少したことから、有収率は低下した。
　それぞれの経営指標の基準から、概ね健全な経営状況であり、類似団体と比べ良好な水準にある。</t>
    <rPh sb="30" eb="32">
      <t>ビゲン</t>
    </rPh>
    <rPh sb="36" eb="38">
      <t>シュウエキ</t>
    </rPh>
    <rPh sb="39" eb="40">
      <t>サ</t>
    </rPh>
    <rPh sb="42" eb="43">
      <t>ハバ</t>
    </rPh>
    <rPh sb="44" eb="45">
      <t>チイ</t>
    </rPh>
    <rPh sb="49" eb="51">
      <t>ケイジョウ</t>
    </rPh>
    <rPh sb="51" eb="53">
      <t>シュウシ</t>
    </rPh>
    <rPh sb="53" eb="55">
      <t>ヒリツ</t>
    </rPh>
    <rPh sb="56" eb="58">
      <t>ビゾウ</t>
    </rPh>
    <rPh sb="61" eb="63">
      <t>ヒリツ</t>
    </rPh>
    <rPh sb="121" eb="123">
      <t>ビゾウ</t>
    </rPh>
    <rPh sb="129" eb="131">
      <t>ビゲン</t>
    </rPh>
    <rPh sb="141" eb="143">
      <t>ゾウカ</t>
    </rPh>
    <rPh sb="232" eb="234">
      <t>テイカ</t>
    </rPh>
    <rPh sb="238" eb="240">
      <t>キョウキュウ</t>
    </rPh>
    <rPh sb="240" eb="242">
      <t>タンカ</t>
    </rPh>
    <rPh sb="243" eb="245">
      <t>ビゾウ</t>
    </rPh>
    <rPh sb="246" eb="248">
      <t>キュウスイ</t>
    </rPh>
    <rPh sb="248" eb="250">
      <t>ゲンカ</t>
    </rPh>
    <rPh sb="251" eb="253">
      <t>ビゲン</t>
    </rPh>
    <rPh sb="258" eb="260">
      <t>リョウキン</t>
    </rPh>
    <rPh sb="260" eb="262">
      <t>カイシュウ</t>
    </rPh>
    <rPh sb="262" eb="263">
      <t>リツ</t>
    </rPh>
    <rPh sb="264" eb="266">
      <t>ゾウカ</t>
    </rPh>
    <rPh sb="429" eb="431">
      <t>レイワ</t>
    </rPh>
    <rPh sb="431" eb="433">
      <t>ガンネン</t>
    </rPh>
    <rPh sb="433" eb="434">
      <t>ド</t>
    </rPh>
    <rPh sb="435" eb="437">
      <t>タイフウ</t>
    </rPh>
    <rPh sb="440" eb="442">
      <t>ゲンメン</t>
    </rPh>
    <rPh sb="442" eb="443">
      <t>トウ</t>
    </rPh>
    <rPh sb="444" eb="446">
      <t>エイキョウ</t>
    </rPh>
    <rPh sb="449" eb="451">
      <t>ユウシュウ</t>
    </rPh>
    <rPh sb="451" eb="453">
      <t>スイリョウ</t>
    </rPh>
    <rPh sb="454" eb="456">
      <t>ゲンショウ</t>
    </rPh>
    <rPh sb="463" eb="466">
      <t>ユウシュウリツ</t>
    </rPh>
    <rPh sb="467" eb="469">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</si>
</sst>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0.28999999999999998</c:v>
                </c:pt>
                <c:pt idx="1">
                  <c:v>0.37</c:v>
                </c:pt>
                <c:pt idx="2">
                  <c:v>0.4</c:v>
                </c:pt>
                <c:pt idx="3">
                  <c:v>0.5</c:v>
                </c:pt>
                <c:pt idx="4">
                  <c:v>0.49</c:v>
                </c:pt>
              </c:numCache>
            </c:numRef>
          </c:val>
          <c:extLst>
            <c:ext xmlns:c16="http://schemas.microsoft.com/office/drawing/2014/chart" uri="{C3380CC4-5D6E-409C-BE32-E72D297353CC}">
              <c16:uniqueId val="{00000000-EF97-404F-986D-ADEBE837CDB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0.73</c:v>
                </c:pt>
                <c:pt idx="2">
                  <c:v>0.74</c:v>
                </c:pt>
                <c:pt idx="3">
                  <c:v>0.75</c:v>
                </c:pt>
                <c:pt idx="4">
                  <c:v>0.73</c:v>
                </c:pt>
              </c:numCache>
            </c:numRef>
          </c:val>
          <c:smooth val="0"/>
          <c:extLst>
            <c:ext xmlns:c16="http://schemas.microsoft.com/office/drawing/2014/chart" uri="{C3380CC4-5D6E-409C-BE32-E72D297353CC}">
              <c16:uniqueId val="{00000001-EF97-404F-986D-ADEBE837CDB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62.83</c:v>
                </c:pt>
                <c:pt idx="1">
                  <c:v>62.61</c:v>
                </c:pt>
                <c:pt idx="2">
                  <c:v>63.13</c:v>
                </c:pt>
                <c:pt idx="3">
                  <c:v>62.76</c:v>
                </c:pt>
                <c:pt idx="4">
                  <c:v>63.03</c:v>
                </c:pt>
              </c:numCache>
            </c:numRef>
          </c:val>
          <c:extLst>
            <c:ext xmlns:c16="http://schemas.microsoft.com/office/drawing/2014/chart" uri="{C3380CC4-5D6E-409C-BE32-E72D297353CC}">
              <c16:uniqueId val="{00000000-C5EC-4D30-B2B7-11F3E51768C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63.03</c:v>
                </c:pt>
                <c:pt idx="1">
                  <c:v>63.18</c:v>
                </c:pt>
                <c:pt idx="2">
                  <c:v>63.54</c:v>
                </c:pt>
                <c:pt idx="3">
                  <c:v>63.53</c:v>
                </c:pt>
                <c:pt idx="4">
                  <c:v>63.16</c:v>
                </c:pt>
              </c:numCache>
            </c:numRef>
          </c:val>
          <c:smooth val="0"/>
          <c:extLst>
            <c:ext xmlns:c16="http://schemas.microsoft.com/office/drawing/2014/chart" uri="{C3380CC4-5D6E-409C-BE32-E72D297353CC}">
              <c16:uniqueId val="{00000001-C5EC-4D30-B2B7-11F3E51768C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91.68</c:v>
                </c:pt>
                <c:pt idx="1">
                  <c:v>92.08</c:v>
                </c:pt>
                <c:pt idx="2">
                  <c:v>91.47</c:v>
                </c:pt>
                <c:pt idx="3">
                  <c:v>91.87</c:v>
                </c:pt>
                <c:pt idx="4">
                  <c:v>89.98</c:v>
                </c:pt>
              </c:numCache>
            </c:numRef>
          </c:val>
          <c:extLst>
            <c:ext xmlns:c16="http://schemas.microsoft.com/office/drawing/2014/chart" uri="{C3380CC4-5D6E-409C-BE32-E72D297353CC}">
              <c16:uniqueId val="{00000000-0173-4F8C-9531-B116734D6A9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91.21</c:v>
                </c:pt>
                <c:pt idx="1">
                  <c:v>91.6</c:v>
                </c:pt>
                <c:pt idx="2">
                  <c:v>91.48</c:v>
                </c:pt>
                <c:pt idx="3">
                  <c:v>91.58</c:v>
                </c:pt>
                <c:pt idx="4">
                  <c:v>91.48</c:v>
                </c:pt>
              </c:numCache>
            </c:numRef>
          </c:val>
          <c:smooth val="0"/>
          <c:extLst>
            <c:ext xmlns:c16="http://schemas.microsoft.com/office/drawing/2014/chart" uri="{C3380CC4-5D6E-409C-BE32-E72D297353CC}">
              <c16:uniqueId val="{00000001-0173-4F8C-9531-B116734D6A9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128.34</c:v>
                </c:pt>
                <c:pt idx="1">
                  <c:v>126.08</c:v>
                </c:pt>
                <c:pt idx="2">
                  <c:v>120.64</c:v>
                </c:pt>
                <c:pt idx="3">
                  <c:v>120.77</c:v>
                </c:pt>
                <c:pt idx="4">
                  <c:v>121.5</c:v>
                </c:pt>
              </c:numCache>
            </c:numRef>
          </c:val>
          <c:extLst>
            <c:ext xmlns:c16="http://schemas.microsoft.com/office/drawing/2014/chart" uri="{C3380CC4-5D6E-409C-BE32-E72D297353CC}">
              <c16:uniqueId val="{00000000-C5DA-4E4E-B30E-736C34E391A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115.21</c:v>
                </c:pt>
                <c:pt idx="1">
                  <c:v>117.25</c:v>
                </c:pt>
                <c:pt idx="2">
                  <c:v>116.77</c:v>
                </c:pt>
                <c:pt idx="3">
                  <c:v>115.41</c:v>
                </c:pt>
                <c:pt idx="4">
                  <c:v>113.57</c:v>
                </c:pt>
              </c:numCache>
            </c:numRef>
          </c:val>
          <c:smooth val="0"/>
          <c:extLst>
            <c:ext xmlns:c16="http://schemas.microsoft.com/office/drawing/2014/chart" uri="{C3380CC4-5D6E-409C-BE32-E72D297353CC}">
              <c16:uniqueId val="{00000001-C5DA-4E4E-B30E-736C34E391A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52.56</c:v>
                </c:pt>
                <c:pt idx="1">
                  <c:v>53.69</c:v>
                </c:pt>
                <c:pt idx="2">
                  <c:v>53.99</c:v>
                </c:pt>
                <c:pt idx="3">
                  <c:v>54.88</c:v>
                </c:pt>
                <c:pt idx="4">
                  <c:v>54.69</c:v>
                </c:pt>
              </c:numCache>
            </c:numRef>
          </c:val>
          <c:extLst>
            <c:ext xmlns:c16="http://schemas.microsoft.com/office/drawing/2014/chart" uri="{C3380CC4-5D6E-409C-BE32-E72D297353CC}">
              <c16:uniqueId val="{00000000-08E5-416C-B6E1-C765441E448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48.41</c:v>
                </c:pt>
                <c:pt idx="1">
                  <c:v>49.1</c:v>
                </c:pt>
                <c:pt idx="2">
                  <c:v>49.66</c:v>
                </c:pt>
                <c:pt idx="3">
                  <c:v>50.41</c:v>
                </c:pt>
                <c:pt idx="4">
                  <c:v>51.13</c:v>
                </c:pt>
              </c:numCache>
            </c:numRef>
          </c:val>
          <c:smooth val="0"/>
          <c:extLst>
            <c:ext xmlns:c16="http://schemas.microsoft.com/office/drawing/2014/chart" uri="{C3380CC4-5D6E-409C-BE32-E72D297353CC}">
              <c16:uniqueId val="{00000001-08E5-416C-B6E1-C765441E448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13.41</c:v>
                </c:pt>
                <c:pt idx="1">
                  <c:v>16.260000000000002</c:v>
                </c:pt>
                <c:pt idx="2">
                  <c:v>18.350000000000001</c:v>
                </c:pt>
                <c:pt idx="3">
                  <c:v>22.26</c:v>
                </c:pt>
                <c:pt idx="4">
                  <c:v>27.42</c:v>
                </c:pt>
              </c:numCache>
            </c:numRef>
          </c:val>
          <c:extLst>
            <c:ext xmlns:c16="http://schemas.microsoft.com/office/drawing/2014/chart" uri="{C3380CC4-5D6E-409C-BE32-E72D297353CC}">
              <c16:uniqueId val="{00000000-8B09-4885-882C-285478F83D0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16.16</c:v>
                </c:pt>
                <c:pt idx="1">
                  <c:v>17.420000000000002</c:v>
                </c:pt>
                <c:pt idx="2">
                  <c:v>18.940000000000001</c:v>
                </c:pt>
                <c:pt idx="3">
                  <c:v>20.36</c:v>
                </c:pt>
                <c:pt idx="4">
                  <c:v>22.41</c:v>
                </c:pt>
              </c:numCache>
            </c:numRef>
          </c:val>
          <c:smooth val="0"/>
          <c:extLst>
            <c:ext xmlns:c16="http://schemas.microsoft.com/office/drawing/2014/chart" uri="{C3380CC4-5D6E-409C-BE32-E72D297353CC}">
              <c16:uniqueId val="{00000001-8B09-4885-882C-285478F83D0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1D-4D3F-8B60-CCDDE8D648D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0.71</c:v>
                </c:pt>
                <c:pt idx="1">
                  <c:v>0</c:v>
                </c:pt>
                <c:pt idx="2">
                  <c:v>0</c:v>
                </c:pt>
                <c:pt idx="3">
                  <c:v>0</c:v>
                </c:pt>
                <c:pt idx="4">
                  <c:v>0</c:v>
                </c:pt>
              </c:numCache>
            </c:numRef>
          </c:val>
          <c:smooth val="0"/>
          <c:extLst>
            <c:ext xmlns:c16="http://schemas.microsoft.com/office/drawing/2014/chart" uri="{C3380CC4-5D6E-409C-BE32-E72D297353CC}">
              <c16:uniqueId val="{00000001-421D-4D3F-8B60-CCDDE8D648D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320.22000000000003</c:v>
                </c:pt>
                <c:pt idx="1">
                  <c:v>355.28</c:v>
                </c:pt>
                <c:pt idx="2">
                  <c:v>442.96</c:v>
                </c:pt>
                <c:pt idx="3">
                  <c:v>421.53</c:v>
                </c:pt>
                <c:pt idx="4">
                  <c:v>523.72</c:v>
                </c:pt>
              </c:numCache>
            </c:numRef>
          </c:val>
          <c:extLst>
            <c:ext xmlns:c16="http://schemas.microsoft.com/office/drawing/2014/chart" uri="{C3380CC4-5D6E-409C-BE32-E72D297353CC}">
              <c16:uniqueId val="{00000000-DBC2-410E-BF3D-F33B8F87F93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241.71</c:v>
                </c:pt>
                <c:pt idx="1">
                  <c:v>249.08</c:v>
                </c:pt>
                <c:pt idx="2">
                  <c:v>254.05</c:v>
                </c:pt>
                <c:pt idx="3">
                  <c:v>258.22000000000003</c:v>
                </c:pt>
                <c:pt idx="4">
                  <c:v>250.03</c:v>
                </c:pt>
              </c:numCache>
            </c:numRef>
          </c:val>
          <c:smooth val="0"/>
          <c:extLst>
            <c:ext xmlns:c16="http://schemas.microsoft.com/office/drawing/2014/chart" uri="{C3380CC4-5D6E-409C-BE32-E72D297353CC}">
              <c16:uniqueId val="{00000001-DBC2-410E-BF3D-F33B8F87F93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175.8</c:v>
                </c:pt>
                <c:pt idx="1">
                  <c:v>160.22</c:v>
                </c:pt>
                <c:pt idx="2">
                  <c:v>148.85</c:v>
                </c:pt>
                <c:pt idx="3">
                  <c:v>135.19999999999999</c:v>
                </c:pt>
                <c:pt idx="4">
                  <c:v>125.89</c:v>
                </c:pt>
              </c:numCache>
            </c:numRef>
          </c:val>
          <c:extLst>
            <c:ext xmlns:c16="http://schemas.microsoft.com/office/drawing/2014/chart" uri="{C3380CC4-5D6E-409C-BE32-E72D297353CC}">
              <c16:uniqueId val="{00000000-E1A9-4F85-B687-19457475843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274.14</c:v>
                </c:pt>
                <c:pt idx="1">
                  <c:v>266.66000000000003</c:v>
                </c:pt>
                <c:pt idx="2">
                  <c:v>258.63</c:v>
                </c:pt>
                <c:pt idx="3">
                  <c:v>255.12</c:v>
                </c:pt>
                <c:pt idx="4">
                  <c:v>254.19</c:v>
                </c:pt>
              </c:numCache>
            </c:numRef>
          </c:val>
          <c:smooth val="0"/>
          <c:extLst>
            <c:ext xmlns:c16="http://schemas.microsoft.com/office/drawing/2014/chart" uri="{C3380CC4-5D6E-409C-BE32-E72D297353CC}">
              <c16:uniqueId val="{00000001-E1A9-4F85-B687-19457475843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120.74</c:v>
                </c:pt>
                <c:pt idx="1">
                  <c:v>118.08</c:v>
                </c:pt>
                <c:pt idx="2">
                  <c:v>114.07</c:v>
                </c:pt>
                <c:pt idx="3">
                  <c:v>115</c:v>
                </c:pt>
                <c:pt idx="4">
                  <c:v>116.31</c:v>
                </c:pt>
              </c:numCache>
            </c:numRef>
          </c:val>
          <c:extLst>
            <c:ext xmlns:c16="http://schemas.microsoft.com/office/drawing/2014/chart" uri="{C3380CC4-5D6E-409C-BE32-E72D297353CC}">
              <c16:uniqueId val="{00000000-787F-432B-9A9E-0D9068244CE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108.81</c:v>
                </c:pt>
                <c:pt idx="1">
                  <c:v>110.87</c:v>
                </c:pt>
                <c:pt idx="2">
                  <c:v>110.3</c:v>
                </c:pt>
                <c:pt idx="3">
                  <c:v>109.12</c:v>
                </c:pt>
                <c:pt idx="4">
                  <c:v>107.42</c:v>
                </c:pt>
              </c:numCache>
            </c:numRef>
          </c:val>
          <c:smooth val="0"/>
          <c:extLst>
            <c:ext xmlns:c16="http://schemas.microsoft.com/office/drawing/2014/chart" uri="{C3380CC4-5D6E-409C-BE32-E72D297353CC}">
              <c16:uniqueId val="{00000001-787F-432B-9A9E-0D9068244CE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172.47</c:v>
                </c:pt>
                <c:pt idx="1">
                  <c:v>176.47</c:v>
                </c:pt>
                <c:pt idx="2">
                  <c:v>177.8</c:v>
                </c:pt>
                <c:pt idx="3">
                  <c:v>176.33</c:v>
                </c:pt>
                <c:pt idx="4">
                  <c:v>174.57</c:v>
                </c:pt>
              </c:numCache>
            </c:numRef>
          </c:val>
          <c:extLst>
            <c:ext xmlns:c16="http://schemas.microsoft.com/office/drawing/2014/chart" uri="{C3380CC4-5D6E-409C-BE32-E72D297353CC}">
              <c16:uniqueId val="{00000000-68DA-4D39-89FC-54B5B803F3D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152.94999999999999</c:v>
                </c:pt>
                <c:pt idx="1">
                  <c:v>150.54</c:v>
                </c:pt>
                <c:pt idx="2">
                  <c:v>151.85</c:v>
                </c:pt>
                <c:pt idx="3">
                  <c:v>153.88</c:v>
                </c:pt>
                <c:pt idx="4">
                  <c:v>157.19</c:v>
                </c:pt>
              </c:numCache>
            </c:numRef>
          </c:val>
          <c:smooth val="0"/>
          <c:extLst>
            <c:ext xmlns:c16="http://schemas.microsoft.com/office/drawing/2014/chart" uri="{C3380CC4-5D6E-409C-BE32-E72D297353CC}">
              <c16:uniqueId val="{00000001-68DA-4D39-89FC-54B5B803F3D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19" zoomScale="115" zoomScaleNormal="115" workbookViewId="0">
      <selection activeCell="BH35" sqref="BH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福島県　郡山市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A1</v>
      </c>
      <c r="X8" s="83"/>
      <c r="Y8" s="83"/>
      <c r="Z8" s="83"/>
      <c r="AA8" s="83"/>
      <c r="AB8" s="83"/>
      <c r="AC8" s="83"/>
      <c r="AD8" s="83" t="str">
        <f>データ!$M$6</f>
        <v>自治体職員</v>
      </c>
      <c r="AE8" s="83"/>
      <c r="AF8" s="83"/>
      <c r="AG8" s="83"/>
      <c r="AH8" s="83"/>
      <c r="AI8" s="83"/>
      <c r="AJ8" s="83"/>
      <c r="AK8" s="4"/>
      <c r="AL8" s="71">
        <f>データ!$R$6</f>
        <v>322996</v>
      </c>
      <c r="AM8" s="71"/>
      <c r="AN8" s="71"/>
      <c r="AO8" s="71"/>
      <c r="AP8" s="71"/>
      <c r="AQ8" s="71"/>
      <c r="AR8" s="71"/>
      <c r="AS8" s="71"/>
      <c r="AT8" s="67">
        <f>データ!$S$6</f>
        <v>757.2</v>
      </c>
      <c r="AU8" s="68"/>
      <c r="AV8" s="68"/>
      <c r="AW8" s="68"/>
      <c r="AX8" s="68"/>
      <c r="AY8" s="68"/>
      <c r="AZ8" s="68"/>
      <c r="BA8" s="68"/>
      <c r="BB8" s="70">
        <f>データ!$T$6</f>
        <v>426.57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84.72</v>
      </c>
      <c r="J10" s="68"/>
      <c r="K10" s="68"/>
      <c r="L10" s="68"/>
      <c r="M10" s="68"/>
      <c r="N10" s="68"/>
      <c r="O10" s="69"/>
      <c r="P10" s="70">
        <f>データ!$P$6</f>
        <v>98.78</v>
      </c>
      <c r="Q10" s="70"/>
      <c r="R10" s="70"/>
      <c r="S10" s="70"/>
      <c r="T10" s="70"/>
      <c r="U10" s="70"/>
      <c r="V10" s="70"/>
      <c r="W10" s="71">
        <f>データ!$Q$6</f>
        <v>3212</v>
      </c>
      <c r="X10" s="71"/>
      <c r="Y10" s="71"/>
      <c r="Z10" s="71"/>
      <c r="AA10" s="71"/>
      <c r="AB10" s="71"/>
      <c r="AC10" s="71"/>
      <c r="AD10" s="2"/>
      <c r="AE10" s="2"/>
      <c r="AF10" s="2"/>
      <c r="AG10" s="2"/>
      <c r="AH10" s="4"/>
      <c r="AI10" s="4"/>
      <c r="AJ10" s="4"/>
      <c r="AK10" s="4"/>
      <c r="AL10" s="71">
        <f>データ!$U$6</f>
        <v>317978</v>
      </c>
      <c r="AM10" s="71"/>
      <c r="AN10" s="71"/>
      <c r="AO10" s="71"/>
      <c r="AP10" s="71"/>
      <c r="AQ10" s="71"/>
      <c r="AR10" s="71"/>
      <c r="AS10" s="71"/>
      <c r="AT10" s="67">
        <f>データ!$V$6</f>
        <v>283.58</v>
      </c>
      <c r="AU10" s="68"/>
      <c r="AV10" s="68"/>
      <c r="AW10" s="68"/>
      <c r="AX10" s="68"/>
      <c r="AY10" s="68"/>
      <c r="AZ10" s="68"/>
      <c r="BA10" s="68"/>
      <c r="BB10" s="70">
        <f>データ!$W$6</f>
        <v>1121.3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cAXzTrFW2RwFNvz1QnhuS7GtTWFcwynFGPs2arx8hwXAinyrJD+QluPlJx1Szopzp4Qi6wToRm7Sd4y4uvHsw==" saltValue="d84/K58SH6bext2cSpcjw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72036</v>
      </c>
      <c r="D6" s="34">
        <f t="shared" si="3"/>
        <v>46</v>
      </c>
      <c r="E6" s="34">
        <f t="shared" si="3"/>
        <v>1</v>
      </c>
      <c r="F6" s="34">
        <f t="shared" si="3"/>
        <v>0</v>
      </c>
      <c r="G6" s="34">
        <f t="shared" si="3"/>
        <v>1</v>
      </c>
      <c r="H6" s="34" t="str">
        <f t="shared" si="3"/>
        <v>福島県　郡山市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84.72</v>
      </c>
      <c r="P6" s="35">
        <f t="shared" si="3"/>
        <v>98.78</v>
      </c>
      <c r="Q6" s="35">
        <f t="shared" si="3"/>
        <v>3212</v>
      </c>
      <c r="R6" s="35">
        <f t="shared" si="3"/>
        <v>322996</v>
      </c>
      <c r="S6" s="35">
        <f t="shared" si="3"/>
        <v>757.2</v>
      </c>
      <c r="T6" s="35">
        <f t="shared" si="3"/>
        <v>426.57</v>
      </c>
      <c r="U6" s="35">
        <f t="shared" si="3"/>
        <v>317978</v>
      </c>
      <c r="V6" s="35">
        <f t="shared" si="3"/>
        <v>283.58</v>
      </c>
      <c r="W6" s="35">
        <f t="shared" si="3"/>
        <v>1121.3</v>
      </c>
      <c r="X6" s="36">
        <f>IF(X7="",NA(),X7)</f>
        <v>128.34</v>
      </c>
      <c r="Y6" s="36">
        <f t="shared" ref="Y6:AG6" si="4">IF(Y7="",NA(),Y7)</f>
        <v>126.08</v>
      </c>
      <c r="Z6" s="36">
        <f t="shared" si="4"/>
        <v>120.64</v>
      </c>
      <c r="AA6" s="36">
        <f t="shared" si="4"/>
        <v>120.77</v>
      </c>
      <c r="AB6" s="36">
        <f t="shared" si="4"/>
        <v>121.5</v>
      </c>
      <c r="AC6" s="36">
        <f t="shared" si="4"/>
        <v>115.21</v>
      </c>
      <c r="AD6" s="36">
        <f t="shared" si="4"/>
        <v>117.25</v>
      </c>
      <c r="AE6" s="36">
        <f t="shared" si="4"/>
        <v>116.77</v>
      </c>
      <c r="AF6" s="36">
        <f t="shared" si="4"/>
        <v>115.41</v>
      </c>
      <c r="AG6" s="36">
        <f t="shared" si="4"/>
        <v>113.57</v>
      </c>
      <c r="AH6" s="35" t="str">
        <f>IF(AH7="","",IF(AH7="-","【-】","【"&amp;SUBSTITUTE(TEXT(AH7,"#,##0.00"),"-","△")&amp;"】"))</f>
        <v>【112.01】</v>
      </c>
      <c r="AI6" s="35">
        <f>IF(AI7="",NA(),AI7)</f>
        <v>0</v>
      </c>
      <c r="AJ6" s="35">
        <f t="shared" ref="AJ6:AR6" si="5">IF(AJ7="",NA(),AJ7)</f>
        <v>0</v>
      </c>
      <c r="AK6" s="35">
        <f t="shared" si="5"/>
        <v>0</v>
      </c>
      <c r="AL6" s="35">
        <f t="shared" si="5"/>
        <v>0</v>
      </c>
      <c r="AM6" s="35">
        <f t="shared" si="5"/>
        <v>0</v>
      </c>
      <c r="AN6" s="36">
        <f t="shared" si="5"/>
        <v>0.71</v>
      </c>
      <c r="AO6" s="35">
        <f t="shared" si="5"/>
        <v>0</v>
      </c>
      <c r="AP6" s="35">
        <f t="shared" si="5"/>
        <v>0</v>
      </c>
      <c r="AQ6" s="35">
        <f t="shared" si="5"/>
        <v>0</v>
      </c>
      <c r="AR6" s="35">
        <f t="shared" si="5"/>
        <v>0</v>
      </c>
      <c r="AS6" s="35" t="str">
        <f>IF(AS7="","",IF(AS7="-","【-】","【"&amp;SUBSTITUTE(TEXT(AS7,"#,##0.00"),"-","△")&amp;"】"))</f>
        <v>【1.08】</v>
      </c>
      <c r="AT6" s="36">
        <f>IF(AT7="",NA(),AT7)</f>
        <v>320.22000000000003</v>
      </c>
      <c r="AU6" s="36">
        <f t="shared" ref="AU6:BC6" si="6">IF(AU7="",NA(),AU7)</f>
        <v>355.28</v>
      </c>
      <c r="AV6" s="36">
        <f t="shared" si="6"/>
        <v>442.96</v>
      </c>
      <c r="AW6" s="36">
        <f t="shared" si="6"/>
        <v>421.53</v>
      </c>
      <c r="AX6" s="36">
        <f t="shared" si="6"/>
        <v>523.72</v>
      </c>
      <c r="AY6" s="36">
        <f t="shared" si="6"/>
        <v>241.71</v>
      </c>
      <c r="AZ6" s="36">
        <f t="shared" si="6"/>
        <v>249.08</v>
      </c>
      <c r="BA6" s="36">
        <f t="shared" si="6"/>
        <v>254.05</v>
      </c>
      <c r="BB6" s="36">
        <f t="shared" si="6"/>
        <v>258.22000000000003</v>
      </c>
      <c r="BC6" s="36">
        <f t="shared" si="6"/>
        <v>250.03</v>
      </c>
      <c r="BD6" s="35" t="str">
        <f>IF(BD7="","",IF(BD7="-","【-】","【"&amp;SUBSTITUTE(TEXT(BD7,"#,##0.00"),"-","△")&amp;"】"))</f>
        <v>【264.97】</v>
      </c>
      <c r="BE6" s="36">
        <f>IF(BE7="",NA(),BE7)</f>
        <v>175.8</v>
      </c>
      <c r="BF6" s="36">
        <f t="shared" ref="BF6:BN6" si="7">IF(BF7="",NA(),BF7)</f>
        <v>160.22</v>
      </c>
      <c r="BG6" s="36">
        <f t="shared" si="7"/>
        <v>148.85</v>
      </c>
      <c r="BH6" s="36">
        <f t="shared" si="7"/>
        <v>135.19999999999999</v>
      </c>
      <c r="BI6" s="36">
        <f t="shared" si="7"/>
        <v>125.89</v>
      </c>
      <c r="BJ6" s="36">
        <f t="shared" si="7"/>
        <v>274.14</v>
      </c>
      <c r="BK6" s="36">
        <f t="shared" si="7"/>
        <v>266.66000000000003</v>
      </c>
      <c r="BL6" s="36">
        <f t="shared" si="7"/>
        <v>258.63</v>
      </c>
      <c r="BM6" s="36">
        <f t="shared" si="7"/>
        <v>255.12</v>
      </c>
      <c r="BN6" s="36">
        <f t="shared" si="7"/>
        <v>254.19</v>
      </c>
      <c r="BO6" s="35" t="str">
        <f>IF(BO7="","",IF(BO7="-","【-】","【"&amp;SUBSTITUTE(TEXT(BO7,"#,##0.00"),"-","△")&amp;"】"))</f>
        <v>【266.61】</v>
      </c>
      <c r="BP6" s="36">
        <f>IF(BP7="",NA(),BP7)</f>
        <v>120.74</v>
      </c>
      <c r="BQ6" s="36">
        <f t="shared" ref="BQ6:BY6" si="8">IF(BQ7="",NA(),BQ7)</f>
        <v>118.08</v>
      </c>
      <c r="BR6" s="36">
        <f t="shared" si="8"/>
        <v>114.07</v>
      </c>
      <c r="BS6" s="36">
        <f t="shared" si="8"/>
        <v>115</v>
      </c>
      <c r="BT6" s="36">
        <f t="shared" si="8"/>
        <v>116.31</v>
      </c>
      <c r="BU6" s="36">
        <f t="shared" si="8"/>
        <v>108.81</v>
      </c>
      <c r="BV6" s="36">
        <f t="shared" si="8"/>
        <v>110.87</v>
      </c>
      <c r="BW6" s="36">
        <f t="shared" si="8"/>
        <v>110.3</v>
      </c>
      <c r="BX6" s="36">
        <f t="shared" si="8"/>
        <v>109.12</v>
      </c>
      <c r="BY6" s="36">
        <f t="shared" si="8"/>
        <v>107.42</v>
      </c>
      <c r="BZ6" s="35" t="str">
        <f>IF(BZ7="","",IF(BZ7="-","【-】","【"&amp;SUBSTITUTE(TEXT(BZ7,"#,##0.00"),"-","△")&amp;"】"))</f>
        <v>【103.24】</v>
      </c>
      <c r="CA6" s="36">
        <f>IF(CA7="",NA(),CA7)</f>
        <v>172.47</v>
      </c>
      <c r="CB6" s="36">
        <f t="shared" ref="CB6:CJ6" si="9">IF(CB7="",NA(),CB7)</f>
        <v>176.47</v>
      </c>
      <c r="CC6" s="36">
        <f t="shared" si="9"/>
        <v>177.8</v>
      </c>
      <c r="CD6" s="36">
        <f t="shared" si="9"/>
        <v>176.33</v>
      </c>
      <c r="CE6" s="36">
        <f t="shared" si="9"/>
        <v>174.57</v>
      </c>
      <c r="CF6" s="36">
        <f t="shared" si="9"/>
        <v>152.94999999999999</v>
      </c>
      <c r="CG6" s="36">
        <f t="shared" si="9"/>
        <v>150.54</v>
      </c>
      <c r="CH6" s="36">
        <f t="shared" si="9"/>
        <v>151.85</v>
      </c>
      <c r="CI6" s="36">
        <f t="shared" si="9"/>
        <v>153.88</v>
      </c>
      <c r="CJ6" s="36">
        <f t="shared" si="9"/>
        <v>157.19</v>
      </c>
      <c r="CK6" s="35" t="str">
        <f>IF(CK7="","",IF(CK7="-","【-】","【"&amp;SUBSTITUTE(TEXT(CK7,"#,##0.00"),"-","△")&amp;"】"))</f>
        <v>【168.38】</v>
      </c>
      <c r="CL6" s="36">
        <f>IF(CL7="",NA(),CL7)</f>
        <v>62.83</v>
      </c>
      <c r="CM6" s="36">
        <f t="shared" ref="CM6:CU6" si="10">IF(CM7="",NA(),CM7)</f>
        <v>62.61</v>
      </c>
      <c r="CN6" s="36">
        <f t="shared" si="10"/>
        <v>63.13</v>
      </c>
      <c r="CO6" s="36">
        <f t="shared" si="10"/>
        <v>62.76</v>
      </c>
      <c r="CP6" s="36">
        <f t="shared" si="10"/>
        <v>63.03</v>
      </c>
      <c r="CQ6" s="36">
        <f t="shared" si="10"/>
        <v>63.03</v>
      </c>
      <c r="CR6" s="36">
        <f t="shared" si="10"/>
        <v>63.18</v>
      </c>
      <c r="CS6" s="36">
        <f t="shared" si="10"/>
        <v>63.54</v>
      </c>
      <c r="CT6" s="36">
        <f t="shared" si="10"/>
        <v>63.53</v>
      </c>
      <c r="CU6" s="36">
        <f t="shared" si="10"/>
        <v>63.16</v>
      </c>
      <c r="CV6" s="35" t="str">
        <f>IF(CV7="","",IF(CV7="-","【-】","【"&amp;SUBSTITUTE(TEXT(CV7,"#,##0.00"),"-","△")&amp;"】"))</f>
        <v>【60.00】</v>
      </c>
      <c r="CW6" s="36">
        <f>IF(CW7="",NA(),CW7)</f>
        <v>91.68</v>
      </c>
      <c r="CX6" s="36">
        <f t="shared" ref="CX6:DF6" si="11">IF(CX7="",NA(),CX7)</f>
        <v>92.08</v>
      </c>
      <c r="CY6" s="36">
        <f t="shared" si="11"/>
        <v>91.47</v>
      </c>
      <c r="CZ6" s="36">
        <f t="shared" si="11"/>
        <v>91.87</v>
      </c>
      <c r="DA6" s="36">
        <f t="shared" si="11"/>
        <v>89.98</v>
      </c>
      <c r="DB6" s="36">
        <f t="shared" si="11"/>
        <v>91.21</v>
      </c>
      <c r="DC6" s="36">
        <f t="shared" si="11"/>
        <v>91.6</v>
      </c>
      <c r="DD6" s="36">
        <f t="shared" si="11"/>
        <v>91.48</v>
      </c>
      <c r="DE6" s="36">
        <f t="shared" si="11"/>
        <v>91.58</v>
      </c>
      <c r="DF6" s="36">
        <f t="shared" si="11"/>
        <v>91.48</v>
      </c>
      <c r="DG6" s="35" t="str">
        <f>IF(DG7="","",IF(DG7="-","【-】","【"&amp;SUBSTITUTE(TEXT(DG7,"#,##0.00"),"-","△")&amp;"】"))</f>
        <v>【89.80】</v>
      </c>
      <c r="DH6" s="36">
        <f>IF(DH7="",NA(),DH7)</f>
        <v>52.56</v>
      </c>
      <c r="DI6" s="36">
        <f t="shared" ref="DI6:DQ6" si="12">IF(DI7="",NA(),DI7)</f>
        <v>53.69</v>
      </c>
      <c r="DJ6" s="36">
        <f t="shared" si="12"/>
        <v>53.99</v>
      </c>
      <c r="DK6" s="36">
        <f t="shared" si="12"/>
        <v>54.88</v>
      </c>
      <c r="DL6" s="36">
        <f t="shared" si="12"/>
        <v>54.69</v>
      </c>
      <c r="DM6" s="36">
        <f t="shared" si="12"/>
        <v>48.41</v>
      </c>
      <c r="DN6" s="36">
        <f t="shared" si="12"/>
        <v>49.1</v>
      </c>
      <c r="DO6" s="36">
        <f t="shared" si="12"/>
        <v>49.66</v>
      </c>
      <c r="DP6" s="36">
        <f t="shared" si="12"/>
        <v>50.41</v>
      </c>
      <c r="DQ6" s="36">
        <f t="shared" si="12"/>
        <v>51.13</v>
      </c>
      <c r="DR6" s="35" t="str">
        <f>IF(DR7="","",IF(DR7="-","【-】","【"&amp;SUBSTITUTE(TEXT(DR7,"#,##0.00"),"-","△")&amp;"】"))</f>
        <v>【49.59】</v>
      </c>
      <c r="DS6" s="36">
        <f>IF(DS7="",NA(),DS7)</f>
        <v>13.41</v>
      </c>
      <c r="DT6" s="36">
        <f t="shared" ref="DT6:EB6" si="13">IF(DT7="",NA(),DT7)</f>
        <v>16.260000000000002</v>
      </c>
      <c r="DU6" s="36">
        <f t="shared" si="13"/>
        <v>18.350000000000001</v>
      </c>
      <c r="DV6" s="36">
        <f t="shared" si="13"/>
        <v>22.26</v>
      </c>
      <c r="DW6" s="36">
        <f t="shared" si="13"/>
        <v>27.42</v>
      </c>
      <c r="DX6" s="36">
        <f t="shared" si="13"/>
        <v>16.16</v>
      </c>
      <c r="DY6" s="36">
        <f t="shared" si="13"/>
        <v>17.420000000000002</v>
      </c>
      <c r="DZ6" s="36">
        <f t="shared" si="13"/>
        <v>18.940000000000001</v>
      </c>
      <c r="EA6" s="36">
        <f t="shared" si="13"/>
        <v>20.36</v>
      </c>
      <c r="EB6" s="36">
        <f t="shared" si="13"/>
        <v>22.41</v>
      </c>
      <c r="EC6" s="35" t="str">
        <f>IF(EC7="","",IF(EC7="-","【-】","【"&amp;SUBSTITUTE(TEXT(EC7,"#,##0.00"),"-","△")&amp;"】"))</f>
        <v>【19.44】</v>
      </c>
      <c r="ED6" s="36">
        <f>IF(ED7="",NA(),ED7)</f>
        <v>0.28999999999999998</v>
      </c>
      <c r="EE6" s="36">
        <f t="shared" ref="EE6:EM6" si="14">IF(EE7="",NA(),EE7)</f>
        <v>0.37</v>
      </c>
      <c r="EF6" s="36">
        <f t="shared" si="14"/>
        <v>0.4</v>
      </c>
      <c r="EG6" s="36">
        <f t="shared" si="14"/>
        <v>0.5</v>
      </c>
      <c r="EH6" s="36">
        <f t="shared" si="14"/>
        <v>0.49</v>
      </c>
      <c r="EI6" s="36">
        <f t="shared" si="14"/>
        <v>0.74</v>
      </c>
      <c r="EJ6" s="36">
        <f t="shared" si="14"/>
        <v>0.73</v>
      </c>
      <c r="EK6" s="36">
        <f t="shared" si="14"/>
        <v>0.74</v>
      </c>
      <c r="EL6" s="36">
        <f t="shared" si="14"/>
        <v>0.75</v>
      </c>
      <c r="EM6" s="36">
        <f t="shared" si="14"/>
        <v>0.73</v>
      </c>
      <c r="EN6" s="35" t="str">
        <f>IF(EN7="","",IF(EN7="-","【-】","【"&amp;SUBSTITUTE(TEXT(EN7,"#,##0.00"),"-","△")&amp;"】"))</f>
        <v>【0.68】</v>
      </c>
    </row>
    <row r="7" spans="1:144" s="37" customFormat="1" x14ac:dyDescent="0.15">
      <c r="A7" s="29"/>
      <c r="B7" s="38">
        <v>2019</v>
      </c>
      <c r="C7" s="38">
        <v>72036</v>
      </c>
      <c r="D7" s="38">
        <v>46</v>
      </c>
      <c r="E7" s="38">
        <v>1</v>
      </c>
      <c r="F7" s="38">
        <v>0</v>
      </c>
      <c r="G7" s="38">
        <v>1</v>
      </c>
      <c r="H7" s="38" t="s">
        <v>93</v>
      </c>
      <c r="I7" s="38" t="s">
        <v>94</v>
      </c>
      <c r="J7" s="38" t="s">
        <v>95</v>
      </c>
      <c r="K7" s="38" t="s">
        <v>96</v>
      </c>
      <c r="L7" s="38" t="s">
        <v>97</v>
      </c>
      <c r="M7" s="38" t="s">
        <v>98</v>
      </c>
      <c r="N7" s="39" t="s">
        <v>99</v>
      </c>
      <c r="O7" s="39">
        <v>84.72</v>
      </c>
      <c r="P7" s="39">
        <v>98.78</v>
      </c>
      <c r="Q7" s="39">
        <v>3212</v>
      </c>
      <c r="R7" s="39">
        <v>322996</v>
      </c>
      <c r="S7" s="39">
        <v>757.2</v>
      </c>
      <c r="T7" s="39">
        <v>426.57</v>
      </c>
      <c r="U7" s="39">
        <v>317978</v>
      </c>
      <c r="V7" s="39">
        <v>283.58</v>
      </c>
      <c r="W7" s="39">
        <v>1121.3</v>
      </c>
      <c r="X7" s="39">
        <v>128.34</v>
      </c>
      <c r="Y7" s="39">
        <v>126.08</v>
      </c>
      <c r="Z7" s="39">
        <v>120.64</v>
      </c>
      <c r="AA7" s="39">
        <v>120.77</v>
      </c>
      <c r="AB7" s="39">
        <v>121.5</v>
      </c>
      <c r="AC7" s="39">
        <v>115.21</v>
      </c>
      <c r="AD7" s="39">
        <v>117.25</v>
      </c>
      <c r="AE7" s="39">
        <v>116.77</v>
      </c>
      <c r="AF7" s="39">
        <v>115.41</v>
      </c>
      <c r="AG7" s="39">
        <v>113.57</v>
      </c>
      <c r="AH7" s="39">
        <v>112.01</v>
      </c>
      <c r="AI7" s="39">
        <v>0</v>
      </c>
      <c r="AJ7" s="39">
        <v>0</v>
      </c>
      <c r="AK7" s="39">
        <v>0</v>
      </c>
      <c r="AL7" s="39">
        <v>0</v>
      </c>
      <c r="AM7" s="39">
        <v>0</v>
      </c>
      <c r="AN7" s="39">
        <v>0.71</v>
      </c>
      <c r="AO7" s="39">
        <v>0</v>
      </c>
      <c r="AP7" s="39">
        <v>0</v>
      </c>
      <c r="AQ7" s="39">
        <v>0</v>
      </c>
      <c r="AR7" s="39">
        <v>0</v>
      </c>
      <c r="AS7" s="39">
        <v>1.08</v>
      </c>
      <c r="AT7" s="39">
        <v>320.22000000000003</v>
      </c>
      <c r="AU7" s="39">
        <v>355.28</v>
      </c>
      <c r="AV7" s="39">
        <v>442.96</v>
      </c>
      <c r="AW7" s="39">
        <v>421.53</v>
      </c>
      <c r="AX7" s="39">
        <v>523.72</v>
      </c>
      <c r="AY7" s="39">
        <v>241.71</v>
      </c>
      <c r="AZ7" s="39">
        <v>249.08</v>
      </c>
      <c r="BA7" s="39">
        <v>254.05</v>
      </c>
      <c r="BB7" s="39">
        <v>258.22000000000003</v>
      </c>
      <c r="BC7" s="39">
        <v>250.03</v>
      </c>
      <c r="BD7" s="39">
        <v>264.97000000000003</v>
      </c>
      <c r="BE7" s="39">
        <v>175.8</v>
      </c>
      <c r="BF7" s="39">
        <v>160.22</v>
      </c>
      <c r="BG7" s="39">
        <v>148.85</v>
      </c>
      <c r="BH7" s="39">
        <v>135.19999999999999</v>
      </c>
      <c r="BI7" s="39">
        <v>125.89</v>
      </c>
      <c r="BJ7" s="39">
        <v>274.14</v>
      </c>
      <c r="BK7" s="39">
        <v>266.66000000000003</v>
      </c>
      <c r="BL7" s="39">
        <v>258.63</v>
      </c>
      <c r="BM7" s="39">
        <v>255.12</v>
      </c>
      <c r="BN7" s="39">
        <v>254.19</v>
      </c>
      <c r="BO7" s="39">
        <v>266.61</v>
      </c>
      <c r="BP7" s="39">
        <v>120.74</v>
      </c>
      <c r="BQ7" s="39">
        <v>118.08</v>
      </c>
      <c r="BR7" s="39">
        <v>114.07</v>
      </c>
      <c r="BS7" s="39">
        <v>115</v>
      </c>
      <c r="BT7" s="39">
        <v>116.31</v>
      </c>
      <c r="BU7" s="39">
        <v>108.81</v>
      </c>
      <c r="BV7" s="39">
        <v>110.87</v>
      </c>
      <c r="BW7" s="39">
        <v>110.3</v>
      </c>
      <c r="BX7" s="39">
        <v>109.12</v>
      </c>
      <c r="BY7" s="39">
        <v>107.42</v>
      </c>
      <c r="BZ7" s="39">
        <v>103.24</v>
      </c>
      <c r="CA7" s="39">
        <v>172.47</v>
      </c>
      <c r="CB7" s="39">
        <v>176.47</v>
      </c>
      <c r="CC7" s="39">
        <v>177.8</v>
      </c>
      <c r="CD7" s="39">
        <v>176.33</v>
      </c>
      <c r="CE7" s="39">
        <v>174.57</v>
      </c>
      <c r="CF7" s="39">
        <v>152.94999999999999</v>
      </c>
      <c r="CG7" s="39">
        <v>150.54</v>
      </c>
      <c r="CH7" s="39">
        <v>151.85</v>
      </c>
      <c r="CI7" s="39">
        <v>153.88</v>
      </c>
      <c r="CJ7" s="39">
        <v>157.19</v>
      </c>
      <c r="CK7" s="39">
        <v>168.38</v>
      </c>
      <c r="CL7" s="39">
        <v>62.83</v>
      </c>
      <c r="CM7" s="39">
        <v>62.61</v>
      </c>
      <c r="CN7" s="39">
        <v>63.13</v>
      </c>
      <c r="CO7" s="39">
        <v>62.76</v>
      </c>
      <c r="CP7" s="39">
        <v>63.03</v>
      </c>
      <c r="CQ7" s="39">
        <v>63.03</v>
      </c>
      <c r="CR7" s="39">
        <v>63.18</v>
      </c>
      <c r="CS7" s="39">
        <v>63.54</v>
      </c>
      <c r="CT7" s="39">
        <v>63.53</v>
      </c>
      <c r="CU7" s="39">
        <v>63.16</v>
      </c>
      <c r="CV7" s="39">
        <v>60</v>
      </c>
      <c r="CW7" s="39">
        <v>91.68</v>
      </c>
      <c r="CX7" s="39">
        <v>92.08</v>
      </c>
      <c r="CY7" s="39">
        <v>91.47</v>
      </c>
      <c r="CZ7" s="39">
        <v>91.87</v>
      </c>
      <c r="DA7" s="39">
        <v>89.98</v>
      </c>
      <c r="DB7" s="39">
        <v>91.21</v>
      </c>
      <c r="DC7" s="39">
        <v>91.6</v>
      </c>
      <c r="DD7" s="39">
        <v>91.48</v>
      </c>
      <c r="DE7" s="39">
        <v>91.58</v>
      </c>
      <c r="DF7" s="39">
        <v>91.48</v>
      </c>
      <c r="DG7" s="39">
        <v>89.8</v>
      </c>
      <c r="DH7" s="39">
        <v>52.56</v>
      </c>
      <c r="DI7" s="39">
        <v>53.69</v>
      </c>
      <c r="DJ7" s="39">
        <v>53.99</v>
      </c>
      <c r="DK7" s="39">
        <v>54.88</v>
      </c>
      <c r="DL7" s="39">
        <v>54.69</v>
      </c>
      <c r="DM7" s="39">
        <v>48.41</v>
      </c>
      <c r="DN7" s="39">
        <v>49.1</v>
      </c>
      <c r="DO7" s="39">
        <v>49.66</v>
      </c>
      <c r="DP7" s="39">
        <v>50.41</v>
      </c>
      <c r="DQ7" s="39">
        <v>51.13</v>
      </c>
      <c r="DR7" s="39">
        <v>49.59</v>
      </c>
      <c r="DS7" s="39">
        <v>13.41</v>
      </c>
      <c r="DT7" s="39">
        <v>16.260000000000002</v>
      </c>
      <c r="DU7" s="39">
        <v>18.350000000000001</v>
      </c>
      <c r="DV7" s="39">
        <v>22.26</v>
      </c>
      <c r="DW7" s="39">
        <v>27.42</v>
      </c>
      <c r="DX7" s="39">
        <v>16.16</v>
      </c>
      <c r="DY7" s="39">
        <v>17.420000000000002</v>
      </c>
      <c r="DZ7" s="39">
        <v>18.940000000000001</v>
      </c>
      <c r="EA7" s="39">
        <v>20.36</v>
      </c>
      <c r="EB7" s="39">
        <v>22.41</v>
      </c>
      <c r="EC7" s="39">
        <v>19.440000000000001</v>
      </c>
      <c r="ED7" s="39">
        <v>0.28999999999999998</v>
      </c>
      <c r="EE7" s="39">
        <v>0.37</v>
      </c>
      <c r="EF7" s="39">
        <v>0.4</v>
      </c>
      <c r="EG7" s="39">
        <v>0.5</v>
      </c>
      <c r="EH7" s="39">
        <v>0.49</v>
      </c>
      <c r="EI7" s="39">
        <v>0.74</v>
      </c>
      <c r="EJ7" s="39">
        <v>0.73</v>
      </c>
      <c r="EK7" s="39">
        <v>0.74</v>
      </c>
      <c r="EL7" s="39">
        <v>0.75</v>
      </c>
      <c r="EM7" s="39">
        <v>0.73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生田　晶教</cp:lastModifiedBy>
  <cp:lastPrinted>2021-01-27T02:54:03Z</cp:lastPrinted>
  <dcterms:created xsi:type="dcterms:W3CDTF">2020-12-04T02:04:07Z</dcterms:created>
  <dcterms:modified xsi:type="dcterms:W3CDTF">2021-01-27T23:08:30Z</dcterms:modified>
  <cp:category/>
</cp:coreProperties>
</file>