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00545\Desktop\上水関係\051 経営分析比較表\R元\"/>
    </mc:Choice>
  </mc:AlternateContent>
  <workbookProtection workbookAlgorithmName="SHA-512" workbookHashValue="etlV9CrnGjFYcNEwC9hkDbPtd9jQsgvUx+OzF24GqTbIBRFQQYRJP46mDE3fXZjqt21SYtXp4Xv1xiuVno1eGw==" workbookSaltValue="Gpj225Zh11eRF5iOdAQvZ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<sst xmlns="http://schemas.openxmlformats.org/spreadsheetml/2006/main" count="228" uniqueCount="113">
  <si>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</si>
  <si>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</si>
  <si>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</si>
  <si>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</si>
  <si>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</si>
  <si>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</si>
  <si>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</si>
  <si>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</si>
  <si>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</si>
  <si>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</si>
  <si>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</si>
  <si>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</si>
  <si>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</si>
  <si>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</si>
  <si>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</si>
  <si>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</si>
  <si>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</si>
  <si>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</si>
  <si>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</si>
  <si>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</si>
  <si>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</si>
  <si>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</si>
  <si>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</si>
  <si>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</si>
  <si>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</si>
  <si>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</si>
  <si>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</si>
  <si>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</si>
  <si>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</si>
  <si>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</si>
  <si>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</si>
  <si>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</si>
  <si>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</si>
  <si>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</si>
  <si>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</si>
  <si>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</si>
  <si>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</si>
  <si>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</si>
  <si>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</si>
  <si>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</si>
  <si>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</si>
  <si>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</si>
  <si>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</si>
  <si>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</si>
  <si>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</si>
  <si>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</si>
  <si>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</si>
  <si>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</si>
  <si>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</si>
  <si>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</si>
  <si>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</si>
  <si>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</si>
  <si>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</si>
  <si>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</si>
  <si>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</si>
  <si>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</si>
  <si>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</si>
  <si>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</si>
  <si>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</si>
  <si>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</si>
  <si>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</si>
  <si>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</si>
  <si>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</si>
  <si>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</si>
  <si>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</si>
  <si>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</si>
  <si>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</si>
  <si>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</si>
  <si>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</si>
  <si>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</si>
  <si>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</si>
  <si>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</si>
  <si>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</si>
  <si>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</si>
  <si>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</si>
  <si>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</si>
  <si>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</si>
  <si>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</si>
  <si>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</si>
  <si>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</si>
  <si>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</si>
  <si>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</si>
  <si>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</si>
  <si>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</si>
  <si>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</si>
  <si>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</si>
  <si>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</si>
  <si>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</si>
  <si>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</si>
  <si>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</si>
  <si>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</si>
  <si>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</si>
  <si>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</si>
  <si>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</si>
  <si>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</si>
  <si>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</si>
  <si>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</si>
  <si>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</si>
  <si>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</si>
  <si>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</si>
  <si>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</si>
  <si>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</si>
  <si>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</si>
  <si>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</si>
  <si>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</si>
  <si>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</si>
  <si>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</si>
  <si>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</si>
  <si>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</si>
  <si>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</si>
  <si>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①有形固定資産減価償却率と②管路経年化率は、いずれも増加傾向にあり、管路の老朽化が進んでいる。
　③管路更新率が前年度に比べ増加したが、全国平均値を下回っているので、今後、アセットマネジメント手法の活用により、計画性をもって更新対策を行う必要がある。</t>
    <rPh sb="57" eb="60">
      <t>ゼンネンド</t>
    </rPh>
    <rPh sb="61" eb="62">
      <t>クラ</t>
    </rPh>
    <rPh sb="63" eb="65">
      <t>ゾウカ</t>
    </rPh>
    <rPh sb="69" eb="71">
      <t>ゼンコク</t>
    </rPh>
    <rPh sb="71" eb="74">
      <t>ヘイキンチ</t>
    </rPh>
    <rPh sb="75" eb="77">
      <t>シタマワ</t>
    </rPh>
    <phoneticPr fontId="4"/>
  </si>
  <si>
    <t>　今後、給水人口の減少に伴い、収益が減少していくと予想されると共に、施設の維持管理費及び管路更新の計画的実施による建設改良費の増加が見込まれる。
　施設の統廃合など効率的な運営を行うと共に、官民連携・広域化を検討し、経費の削減に努めることで、経営基盤の強化とサービスの向上を目指していく。</t>
    <rPh sb="25" eb="27">
      <t>ヨソウ</t>
    </rPh>
    <rPh sb="31" eb="32">
      <t>トモ</t>
    </rPh>
    <rPh sb="34" eb="36">
      <t>シセツ</t>
    </rPh>
    <rPh sb="37" eb="39">
      <t>イジ</t>
    </rPh>
    <rPh sb="39" eb="41">
      <t>カンリ</t>
    </rPh>
    <rPh sb="41" eb="42">
      <t>ヒ</t>
    </rPh>
    <rPh sb="42" eb="43">
      <t>オヨ</t>
    </rPh>
    <rPh sb="44" eb="46">
      <t>カンロ</t>
    </rPh>
    <rPh sb="46" eb="48">
      <t>コウシン</t>
    </rPh>
    <rPh sb="49" eb="51">
      <t>ケイカク</t>
    </rPh>
    <rPh sb="51" eb="52">
      <t>テキ</t>
    </rPh>
    <rPh sb="52" eb="54">
      <t>ジッシ</t>
    </rPh>
    <rPh sb="57" eb="59">
      <t>ケンセツ</t>
    </rPh>
    <rPh sb="59" eb="61">
      <t>カイリョウ</t>
    </rPh>
    <rPh sb="61" eb="62">
      <t>ヒ</t>
    </rPh>
    <rPh sb="63" eb="65">
      <t>ゾウカ</t>
    </rPh>
    <rPh sb="66" eb="68">
      <t>ミコ</t>
    </rPh>
    <rPh sb="74" eb="76">
      <t>シセツ</t>
    </rPh>
    <rPh sb="77" eb="80">
      <t>トウハイゴウ</t>
    </rPh>
    <rPh sb="82" eb="85">
      <t>コウリツテキ</t>
    </rPh>
    <rPh sb="86" eb="88">
      <t>ウンエイ</t>
    </rPh>
    <rPh sb="89" eb="90">
      <t>オコナ</t>
    </rPh>
    <rPh sb="92" eb="93">
      <t>トモ</t>
    </rPh>
    <rPh sb="95" eb="97">
      <t>カンミン</t>
    </rPh>
    <rPh sb="97" eb="99">
      <t>レンケイ</t>
    </rPh>
    <rPh sb="100" eb="103">
      <t>コウイキカ</t>
    </rPh>
    <rPh sb="104" eb="106">
      <t>ケントウ</t>
    </rPh>
    <rPh sb="108" eb="110">
      <t>ケイヒ</t>
    </rPh>
    <rPh sb="111" eb="113">
      <t>サクゲン</t>
    </rPh>
    <rPh sb="114" eb="115">
      <t>ツト</t>
    </rPh>
    <rPh sb="137" eb="139">
      <t>メザ</t>
    </rPh>
    <phoneticPr fontId="4"/>
  </si>
  <si>
    <t>　当市の水道事業は、平成２８年度に簡易水道を統合した。
　事業統合に併せ、旧簡水の料金を上水料金まで引き上げるため、平成２９年度から激変緩和措置を講じ、令和２年度に料金統一を図ることとしている。
　①経常収支比率、⑥給水原価、⑦施設利用率の各指標は、ほぼ類似団体平均値となっている。
　③流動比率については水準を上回り支払能力に問題はない。
  ④企業債残高対給水収益比率は、前年より減少し、堅実な企業債の償還が進んでいる。
　⑤料金回収率は、漏水による修繕費の増に伴い給水原価が増加したため、前年度に比べ減少した。
　⑧有収率は類似団体平均値と比べ低く、前年度と比較し若干低くなっているため、引き続き漏水調査や管路の修繕等を行い、有収率の向上を図る必要がある。</t>
    <rPh sb="10" eb="12">
      <t>ヘイセイ</t>
    </rPh>
    <rPh sb="14" eb="16">
      <t>ネンド</t>
    </rPh>
    <rPh sb="17" eb="19">
      <t>カンイ</t>
    </rPh>
    <rPh sb="19" eb="21">
      <t>スイドウ</t>
    </rPh>
    <rPh sb="22" eb="24">
      <t>トウゴウ</t>
    </rPh>
    <rPh sb="29" eb="31">
      <t>ジギョウ</t>
    </rPh>
    <rPh sb="31" eb="33">
      <t>トウゴウ</t>
    </rPh>
    <rPh sb="34" eb="35">
      <t>アワ</t>
    </rPh>
    <rPh sb="37" eb="38">
      <t>キュウ</t>
    </rPh>
    <rPh sb="38" eb="39">
      <t>カン</t>
    </rPh>
    <rPh sb="41" eb="43">
      <t>リョウキン</t>
    </rPh>
    <rPh sb="44" eb="46">
      <t>ジョウスイ</t>
    </rPh>
    <rPh sb="46" eb="48">
      <t>リョウキン</t>
    </rPh>
    <rPh sb="50" eb="51">
      <t>ヒ</t>
    </rPh>
    <rPh sb="52" eb="53">
      <t>ア</t>
    </rPh>
    <rPh sb="58" eb="60">
      <t>ヘイセイ</t>
    </rPh>
    <rPh sb="62" eb="64">
      <t>ネンド</t>
    </rPh>
    <rPh sb="66" eb="68">
      <t>ゲキヘン</t>
    </rPh>
    <rPh sb="68" eb="70">
      <t>カンワ</t>
    </rPh>
    <rPh sb="70" eb="72">
      <t>ソチ</t>
    </rPh>
    <rPh sb="73" eb="74">
      <t>コウ</t>
    </rPh>
    <rPh sb="76" eb="78">
      <t>レイワ</t>
    </rPh>
    <rPh sb="79" eb="81">
      <t>ネンド</t>
    </rPh>
    <rPh sb="82" eb="84">
      <t>リョウキン</t>
    </rPh>
    <rPh sb="84" eb="86">
      <t>トウイツ</t>
    </rPh>
    <rPh sb="87" eb="88">
      <t>ハカ</t>
    </rPh>
    <rPh sb="194" eb="196">
      <t>ゲンショウ</t>
    </rPh>
    <rPh sb="198" eb="200">
      <t>ケンジツ</t>
    </rPh>
    <rPh sb="201" eb="203">
      <t>キギョウ</t>
    </rPh>
    <rPh sb="203" eb="204">
      <t>サイ</t>
    </rPh>
    <rPh sb="205" eb="207">
      <t>ショウカン</t>
    </rPh>
    <rPh sb="208" eb="209">
      <t>スス</t>
    </rPh>
    <rPh sb="224" eb="226">
      <t>ロウスイ</t>
    </rPh>
    <rPh sb="229" eb="231">
      <t>シュウゼン</t>
    </rPh>
    <rPh sb="231" eb="232">
      <t>ヒ</t>
    </rPh>
    <rPh sb="233" eb="234">
      <t>ゾウ</t>
    </rPh>
    <rPh sb="235" eb="236">
      <t>トモナ</t>
    </rPh>
    <rPh sb="237" eb="239">
      <t>キュウスイ</t>
    </rPh>
    <rPh sb="239" eb="241">
      <t>ゲンカ</t>
    </rPh>
    <rPh sb="242" eb="244">
      <t>ゾウカ</t>
    </rPh>
    <rPh sb="249" eb="252">
      <t>ゼンネンド</t>
    </rPh>
    <rPh sb="253" eb="254">
      <t>クラ</t>
    </rPh>
    <rPh sb="255" eb="257">
      <t>ゲンショウ</t>
    </rPh>
    <rPh sb="287" eb="289">
      <t>ジャッカン</t>
    </rPh>
    <rPh sb="289" eb="290">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</si>
</sst>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0.26</c:v>
                </c:pt>
                <c:pt idx="1">
                  <c:v>0.55000000000000004</c:v>
                </c:pt>
                <c:pt idx="2">
                  <c:v>0.68</c:v>
                </c:pt>
                <c:pt idx="3">
                  <c:v>0.28999999999999998</c:v>
                </c:pt>
                <c:pt idx="4">
                  <c:v>0.46</c:v>
                </c:pt>
              </c:numCache>
            </c:numRef>
          </c:val>
          <c:extLst>
            <c:ext xmlns:c16="http://schemas.microsoft.com/office/drawing/2014/chart" uri="{C3380CC4-5D6E-409C-BE32-E72D297353CC}">
              <c16:uniqueId val="{00000000-C041-441E-A525-EF73DF0D6B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0.71</c:v>
                </c:pt>
                <c:pt idx="2">
                  <c:v>0.75</c:v>
                </c:pt>
                <c:pt idx="3">
                  <c:v>0.63</c:v>
                </c:pt>
                <c:pt idx="4">
                  <c:v>0.63</c:v>
                </c:pt>
              </c:numCache>
            </c:numRef>
          </c:val>
          <c:smooth val="0"/>
          <c:extLst>
            <c:ext xmlns:c16="http://schemas.microsoft.com/office/drawing/2014/chart" uri="{C3380CC4-5D6E-409C-BE32-E72D297353CC}">
              <c16:uniqueId val="{00000001-C041-441E-A525-EF73DF0D6B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51.42</c:v>
                </c:pt>
                <c:pt idx="1">
                  <c:v>52.84</c:v>
                </c:pt>
                <c:pt idx="2">
                  <c:v>51.73</c:v>
                </c:pt>
                <c:pt idx="3">
                  <c:v>51.71</c:v>
                </c:pt>
                <c:pt idx="4">
                  <c:v>52.18</c:v>
                </c:pt>
              </c:numCache>
            </c:numRef>
          </c:val>
          <c:extLst>
            <c:ext xmlns:c16="http://schemas.microsoft.com/office/drawing/2014/chart" uri="{C3380CC4-5D6E-409C-BE32-E72D297353CC}">
              <c16:uniqueId val="{00000000-A5A9-4FDB-A7ED-084E9B5C77A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59.11</c:v>
                </c:pt>
                <c:pt idx="2">
                  <c:v>59.74</c:v>
                </c:pt>
                <c:pt idx="3">
                  <c:v>59.46</c:v>
                </c:pt>
                <c:pt idx="4">
                  <c:v>59.51</c:v>
                </c:pt>
              </c:numCache>
            </c:numRef>
          </c:val>
          <c:smooth val="0"/>
          <c:extLst>
            <c:ext xmlns:c16="http://schemas.microsoft.com/office/drawing/2014/chart" uri="{C3380CC4-5D6E-409C-BE32-E72D297353CC}">
              <c16:uniqueId val="{00000001-A5A9-4FDB-A7ED-084E9B5C77A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81.7</c:v>
                </c:pt>
                <c:pt idx="1">
                  <c:v>78.989999999999995</c:v>
                </c:pt>
                <c:pt idx="2">
                  <c:v>80.58</c:v>
                </c:pt>
                <c:pt idx="3">
                  <c:v>80.180000000000007</c:v>
                </c:pt>
                <c:pt idx="4">
                  <c:v>78.010000000000005</c:v>
                </c:pt>
              </c:numCache>
            </c:numRef>
          </c:val>
          <c:extLst>
            <c:ext xmlns:c16="http://schemas.microsoft.com/office/drawing/2014/chart" uri="{C3380CC4-5D6E-409C-BE32-E72D297353CC}">
              <c16:uniqueId val="{00000000-6794-48F0-BC9E-B49C3758A4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87.91</c:v>
                </c:pt>
                <c:pt idx="2">
                  <c:v>87.28</c:v>
                </c:pt>
                <c:pt idx="3">
                  <c:v>87.41</c:v>
                </c:pt>
                <c:pt idx="4">
                  <c:v>87.08</c:v>
                </c:pt>
              </c:numCache>
            </c:numRef>
          </c:val>
          <c:smooth val="0"/>
          <c:extLst>
            <c:ext xmlns:c16="http://schemas.microsoft.com/office/drawing/2014/chart" uri="{C3380CC4-5D6E-409C-BE32-E72D297353CC}">
              <c16:uniqueId val="{00000001-6794-48F0-BC9E-B49C3758A4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113.2</c:v>
                </c:pt>
                <c:pt idx="1">
                  <c:v>114.88</c:v>
                </c:pt>
                <c:pt idx="2">
                  <c:v>114.26</c:v>
                </c:pt>
                <c:pt idx="3">
                  <c:v>115.13</c:v>
                </c:pt>
                <c:pt idx="4">
                  <c:v>112.2</c:v>
                </c:pt>
              </c:numCache>
            </c:numRef>
          </c:val>
          <c:extLst>
            <c:ext xmlns:c16="http://schemas.microsoft.com/office/drawing/2014/chart" uri="{C3380CC4-5D6E-409C-BE32-E72D297353CC}">
              <c16:uniqueId val="{00000000-74B7-444A-B34A-0F74BF2F85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113.16</c:v>
                </c:pt>
                <c:pt idx="2">
                  <c:v>112.15</c:v>
                </c:pt>
                <c:pt idx="3">
                  <c:v>111.44</c:v>
                </c:pt>
                <c:pt idx="4">
                  <c:v>111.17</c:v>
                </c:pt>
              </c:numCache>
            </c:numRef>
          </c:val>
          <c:smooth val="0"/>
          <c:extLst>
            <c:ext xmlns:c16="http://schemas.microsoft.com/office/drawing/2014/chart" uri="{C3380CC4-5D6E-409C-BE32-E72D297353CC}">
              <c16:uniqueId val="{00000001-74B7-444A-B34A-0F74BF2F85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49.64</c:v>
                </c:pt>
                <c:pt idx="1">
                  <c:v>47.46</c:v>
                </c:pt>
                <c:pt idx="2">
                  <c:v>48.39</c:v>
                </c:pt>
                <c:pt idx="3">
                  <c:v>49.59</c:v>
                </c:pt>
                <c:pt idx="4">
                  <c:v>50.07</c:v>
                </c:pt>
              </c:numCache>
            </c:numRef>
          </c:val>
          <c:extLst>
            <c:ext xmlns:c16="http://schemas.microsoft.com/office/drawing/2014/chart" uri="{C3380CC4-5D6E-409C-BE32-E72D297353CC}">
              <c16:uniqueId val="{00000000-2F80-4C0B-BA21-ADE87EF677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46.88</c:v>
                </c:pt>
                <c:pt idx="2">
                  <c:v>46.94</c:v>
                </c:pt>
                <c:pt idx="3">
                  <c:v>47.62</c:v>
                </c:pt>
                <c:pt idx="4">
                  <c:v>48.55</c:v>
                </c:pt>
              </c:numCache>
            </c:numRef>
          </c:val>
          <c:smooth val="0"/>
          <c:extLst>
            <c:ext xmlns:c16="http://schemas.microsoft.com/office/drawing/2014/chart" uri="{C3380CC4-5D6E-409C-BE32-E72D297353CC}">
              <c16:uniqueId val="{00000001-2F80-4C0B-BA21-ADE87EF677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4.68</c:v>
                </c:pt>
                <c:pt idx="1">
                  <c:v>3.82</c:v>
                </c:pt>
                <c:pt idx="2">
                  <c:v>3.94</c:v>
                </c:pt>
                <c:pt idx="3">
                  <c:v>4.2300000000000004</c:v>
                </c:pt>
                <c:pt idx="4">
                  <c:v>4.3600000000000003</c:v>
                </c:pt>
              </c:numCache>
            </c:numRef>
          </c:val>
          <c:extLst>
            <c:ext xmlns:c16="http://schemas.microsoft.com/office/drawing/2014/chart" uri="{C3380CC4-5D6E-409C-BE32-E72D297353CC}">
              <c16:uniqueId val="{00000000-D1E9-49E2-8A65-BCFEFEB8A7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13.39</c:v>
                </c:pt>
                <c:pt idx="2">
                  <c:v>14.48</c:v>
                </c:pt>
                <c:pt idx="3">
                  <c:v>16.27</c:v>
                </c:pt>
                <c:pt idx="4">
                  <c:v>17.11</c:v>
                </c:pt>
              </c:numCache>
            </c:numRef>
          </c:val>
          <c:smooth val="0"/>
          <c:extLst>
            <c:ext xmlns:c16="http://schemas.microsoft.com/office/drawing/2014/chart" uri="{C3380CC4-5D6E-409C-BE32-E72D297353CC}">
              <c16:uniqueId val="{00000001-D1E9-49E2-8A65-BCFEFEB8A7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F2-4986-9B3D-CFB5CB62EB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0.68</c:v>
                </c:pt>
                <c:pt idx="2">
                  <c:v>1</c:v>
                </c:pt>
                <c:pt idx="3">
                  <c:v>1.03</c:v>
                </c:pt>
                <c:pt idx="4">
                  <c:v>0.78</c:v>
                </c:pt>
              </c:numCache>
            </c:numRef>
          </c:val>
          <c:smooth val="0"/>
          <c:extLst>
            <c:ext xmlns:c16="http://schemas.microsoft.com/office/drawing/2014/chart" uri="{C3380CC4-5D6E-409C-BE32-E72D297353CC}">
              <c16:uniqueId val="{00000001-C3F2-4986-9B3D-CFB5CB62EB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447</c:v>
                </c:pt>
                <c:pt idx="1">
                  <c:v>391.93</c:v>
                </c:pt>
                <c:pt idx="2">
                  <c:v>419.36</c:v>
                </c:pt>
                <c:pt idx="3">
                  <c:v>457.21</c:v>
                </c:pt>
                <c:pt idx="4">
                  <c:v>437.39</c:v>
                </c:pt>
              </c:numCache>
            </c:numRef>
          </c:val>
          <c:extLst>
            <c:ext xmlns:c16="http://schemas.microsoft.com/office/drawing/2014/chart" uri="{C3380CC4-5D6E-409C-BE32-E72D297353CC}">
              <c16:uniqueId val="{00000000-6E9A-4199-95E8-9AD894A197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357.82</c:v>
                </c:pt>
                <c:pt idx="2">
                  <c:v>355.5</c:v>
                </c:pt>
                <c:pt idx="3">
                  <c:v>349.83</c:v>
                </c:pt>
                <c:pt idx="4">
                  <c:v>360.86</c:v>
                </c:pt>
              </c:numCache>
            </c:numRef>
          </c:val>
          <c:smooth val="0"/>
          <c:extLst>
            <c:ext xmlns:c16="http://schemas.microsoft.com/office/drawing/2014/chart" uri="{C3380CC4-5D6E-409C-BE32-E72D297353CC}">
              <c16:uniqueId val="{00000001-6E9A-4199-95E8-9AD894A197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312.08999999999997</c:v>
                </c:pt>
                <c:pt idx="1">
                  <c:v>462.22</c:v>
                </c:pt>
                <c:pt idx="2">
                  <c:v>461.35</c:v>
                </c:pt>
                <c:pt idx="3">
                  <c:v>452.8</c:v>
                </c:pt>
                <c:pt idx="4">
                  <c:v>447.36</c:v>
                </c:pt>
              </c:numCache>
            </c:numRef>
          </c:val>
          <c:extLst>
            <c:ext xmlns:c16="http://schemas.microsoft.com/office/drawing/2014/chart" uri="{C3380CC4-5D6E-409C-BE32-E72D297353CC}">
              <c16:uniqueId val="{00000000-1C81-4DE5-B941-F152108D79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1C81-4DE5-B941-F152108D79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103.14</c:v>
                </c:pt>
                <c:pt idx="1">
                  <c:v>99.61</c:v>
                </c:pt>
                <c:pt idx="2">
                  <c:v>100.59</c:v>
                </c:pt>
                <c:pt idx="3">
                  <c:v>100.68</c:v>
                </c:pt>
                <c:pt idx="4">
                  <c:v>99.53</c:v>
                </c:pt>
              </c:numCache>
            </c:numRef>
          </c:val>
          <c:extLst>
            <c:ext xmlns:c16="http://schemas.microsoft.com/office/drawing/2014/chart" uri="{C3380CC4-5D6E-409C-BE32-E72D297353CC}">
              <c16:uniqueId val="{00000000-0EE1-4A5D-ABCB-F888D141566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106.01</c:v>
                </c:pt>
                <c:pt idx="2">
                  <c:v>104.57</c:v>
                </c:pt>
                <c:pt idx="3">
                  <c:v>103.54</c:v>
                </c:pt>
                <c:pt idx="4">
                  <c:v>103.32</c:v>
                </c:pt>
              </c:numCache>
            </c:numRef>
          </c:val>
          <c:smooth val="0"/>
          <c:extLst>
            <c:ext xmlns:c16="http://schemas.microsoft.com/office/drawing/2014/chart" uri="{C3380CC4-5D6E-409C-BE32-E72D297353CC}">
              <c16:uniqueId val="{00000001-0EE1-4A5D-ABCB-F888D141566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165.74</c:v>
                </c:pt>
                <c:pt idx="1">
                  <c:v>164.17</c:v>
                </c:pt>
                <c:pt idx="2">
                  <c:v>163.97</c:v>
                </c:pt>
                <c:pt idx="3">
                  <c:v>166.01</c:v>
                </c:pt>
                <c:pt idx="4">
                  <c:v>170.39</c:v>
                </c:pt>
              </c:numCache>
            </c:numRef>
          </c:val>
          <c:extLst>
            <c:ext xmlns:c16="http://schemas.microsoft.com/office/drawing/2014/chart" uri="{C3380CC4-5D6E-409C-BE32-E72D297353CC}">
              <c16:uniqueId val="{00000000-536B-4A39-B663-648A333A40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162.24</c:v>
                </c:pt>
                <c:pt idx="2">
                  <c:v>165.47</c:v>
                </c:pt>
                <c:pt idx="3">
                  <c:v>167.46</c:v>
                </c:pt>
                <c:pt idx="4">
                  <c:v>168.56</c:v>
                </c:pt>
              </c:numCache>
            </c:numRef>
          </c:val>
          <c:smooth val="0"/>
          <c:extLst>
            <c:ext xmlns:c16="http://schemas.microsoft.com/office/drawing/2014/chart" uri="{C3380CC4-5D6E-409C-BE32-E72D297353CC}">
              <c16:uniqueId val="{00000001-536B-4A39-B663-648A333A40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白河市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60548</v>
      </c>
      <c r="AM8" s="61"/>
      <c r="AN8" s="61"/>
      <c r="AO8" s="61"/>
      <c r="AP8" s="61"/>
      <c r="AQ8" s="61"/>
      <c r="AR8" s="61"/>
      <c r="AS8" s="61"/>
      <c r="AT8" s="52">
        <f>データ!$S$6</f>
        <v>305.32</v>
      </c>
      <c r="AU8" s="53"/>
      <c r="AV8" s="53"/>
      <c r="AW8" s="53"/>
      <c r="AX8" s="53"/>
      <c r="AY8" s="53"/>
      <c r="AZ8" s="53"/>
      <c r="BA8" s="53"/>
      <c r="BB8" s="54">
        <f>データ!$T$6</f>
        <v>198.31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64.81</v>
      </c>
      <c r="J10" s="53"/>
      <c r="K10" s="53"/>
      <c r="L10" s="53"/>
      <c r="M10" s="53"/>
      <c r="N10" s="53"/>
      <c r="O10" s="64"/>
      <c r="P10" s="54">
        <f>データ!$P$6</f>
        <v>96.45</v>
      </c>
      <c r="Q10" s="54"/>
      <c r="R10" s="54"/>
      <c r="S10" s="54"/>
      <c r="T10" s="54"/>
      <c r="U10" s="54"/>
      <c r="V10" s="54"/>
      <c r="W10" s="61">
        <f>データ!$Q$6</f>
        <v>2343</v>
      </c>
      <c r="X10" s="61"/>
      <c r="Y10" s="61"/>
      <c r="Z10" s="61"/>
      <c r="AA10" s="61"/>
      <c r="AB10" s="61"/>
      <c r="AC10" s="61"/>
      <c r="AD10" s="2"/>
      <c r="AE10" s="2"/>
      <c r="AF10" s="2"/>
      <c r="AG10" s="2"/>
      <c r="AH10" s="4"/>
      <c r="AI10" s="4"/>
      <c r="AJ10" s="4"/>
      <c r="AK10" s="4"/>
      <c r="AL10" s="61">
        <f>データ!$U$6</f>
        <v>57284</v>
      </c>
      <c r="AM10" s="61"/>
      <c r="AN10" s="61"/>
      <c r="AO10" s="61"/>
      <c r="AP10" s="61"/>
      <c r="AQ10" s="61"/>
      <c r="AR10" s="61"/>
      <c r="AS10" s="61"/>
      <c r="AT10" s="52">
        <f>データ!$V$6</f>
        <v>161.16999999999999</v>
      </c>
      <c r="AU10" s="53"/>
      <c r="AV10" s="53"/>
      <c r="AW10" s="53"/>
      <c r="AX10" s="53"/>
      <c r="AY10" s="53"/>
      <c r="AZ10" s="53"/>
      <c r="BA10" s="53"/>
      <c r="BB10" s="54">
        <f>データ!$W$6</f>
        <v>355.43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s0f/9u8uiA059bTL3WP9kXPOAKRnP0EKxLcrJns30YwmEcp87BLx90FNLD1c37QQIa3d6tmdzxbudJl5aJj6g==" saltValue="5aXVPvJkQFrYgDSEICv3U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72052</v>
      </c>
      <c r="D6" s="34">
        <f t="shared" si="3"/>
        <v>46</v>
      </c>
      <c r="E6" s="34">
        <f t="shared" si="3"/>
        <v>1</v>
      </c>
      <c r="F6" s="34">
        <f t="shared" si="3"/>
        <v>0</v>
      </c>
      <c r="G6" s="34">
        <f t="shared" si="3"/>
        <v>1</v>
      </c>
      <c r="H6" s="34" t="str">
        <f t="shared" si="3"/>
        <v>福島県　白河市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64.81</v>
      </c>
      <c r="P6" s="35">
        <f t="shared" si="3"/>
        <v>96.45</v>
      </c>
      <c r="Q6" s="35">
        <f t="shared" si="3"/>
        <v>2343</v>
      </c>
      <c r="R6" s="35">
        <f t="shared" si="3"/>
        <v>60548</v>
      </c>
      <c r="S6" s="35">
        <f t="shared" si="3"/>
        <v>305.32</v>
      </c>
      <c r="T6" s="35">
        <f t="shared" si="3"/>
        <v>198.31</v>
      </c>
      <c r="U6" s="35">
        <f t="shared" si="3"/>
        <v>57284</v>
      </c>
      <c r="V6" s="35">
        <f t="shared" si="3"/>
        <v>161.16999999999999</v>
      </c>
      <c r="W6" s="35">
        <f t="shared" si="3"/>
        <v>355.43</v>
      </c>
      <c r="X6" s="36">
        <f>IF(X7="",NA(),X7)</f>
        <v>113.2</v>
      </c>
      <c r="Y6" s="36">
        <f t="shared" ref="Y6:AG6" si="4">IF(Y7="",NA(),Y7)</f>
        <v>114.88</v>
      </c>
      <c r="Z6" s="36">
        <f t="shared" si="4"/>
        <v>114.26</v>
      </c>
      <c r="AA6" s="36">
        <f t="shared" si="4"/>
        <v>115.13</v>
      </c>
      <c r="AB6" s="36">
        <f t="shared" si="4"/>
        <v>112.2</v>
      </c>
      <c r="AC6" s="36">
        <f t="shared" si="4"/>
        <v>109.64</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0.68</v>
      </c>
      <c r="AP6" s="36">
        <f t="shared" si="5"/>
        <v>1</v>
      </c>
      <c r="AQ6" s="36">
        <f t="shared" si="5"/>
        <v>1.03</v>
      </c>
      <c r="AR6" s="36">
        <f t="shared" si="5"/>
        <v>0.78</v>
      </c>
      <c r="AS6" s="35" t="str">
        <f>IF(AS7="","",IF(AS7="-","【-】","【"&amp;SUBSTITUTE(TEXT(AS7,"#,##0.00"),"-","△")&amp;"】"))</f>
        <v>【1.08】</v>
      </c>
      <c r="AT6" s="36">
        <f>IF(AT7="",NA(),AT7)</f>
        <v>447</v>
      </c>
      <c r="AU6" s="36">
        <f t="shared" ref="AU6:BC6" si="6">IF(AU7="",NA(),AU7)</f>
        <v>391.93</v>
      </c>
      <c r="AV6" s="36">
        <f t="shared" si="6"/>
        <v>419.36</v>
      </c>
      <c r="AW6" s="36">
        <f t="shared" si="6"/>
        <v>457.21</v>
      </c>
      <c r="AX6" s="36">
        <f t="shared" si="6"/>
        <v>437.39</v>
      </c>
      <c r="AY6" s="36">
        <f t="shared" si="6"/>
        <v>371.31</v>
      </c>
      <c r="AZ6" s="36">
        <f t="shared" si="6"/>
        <v>357.82</v>
      </c>
      <c r="BA6" s="36">
        <f t="shared" si="6"/>
        <v>355.5</v>
      </c>
      <c r="BB6" s="36">
        <f t="shared" si="6"/>
        <v>349.83</v>
      </c>
      <c r="BC6" s="36">
        <f t="shared" si="6"/>
        <v>360.86</v>
      </c>
      <c r="BD6" s="35" t="str">
        <f>IF(BD7="","",IF(BD7="-","【-】","【"&amp;SUBSTITUTE(TEXT(BD7,"#,##0.00"),"-","△")&amp;"】"))</f>
        <v>【264.97】</v>
      </c>
      <c r="BE6" s="36">
        <f>IF(BE7="",NA(),BE7)</f>
        <v>312.08999999999997</v>
      </c>
      <c r="BF6" s="36">
        <f t="shared" ref="BF6:BN6" si="7">IF(BF7="",NA(),BF7)</f>
        <v>462.22</v>
      </c>
      <c r="BG6" s="36">
        <f t="shared" si="7"/>
        <v>461.35</v>
      </c>
      <c r="BH6" s="36">
        <f t="shared" si="7"/>
        <v>452.8</v>
      </c>
      <c r="BI6" s="36">
        <f t="shared" si="7"/>
        <v>447.36</v>
      </c>
      <c r="BJ6" s="36">
        <f t="shared" si="7"/>
        <v>373.09</v>
      </c>
      <c r="BK6" s="36">
        <f t="shared" si="7"/>
        <v>307.45999999999998</v>
      </c>
      <c r="BL6" s="36">
        <f t="shared" si="7"/>
        <v>312.58</v>
      </c>
      <c r="BM6" s="36">
        <f t="shared" si="7"/>
        <v>314.87</v>
      </c>
      <c r="BN6" s="36">
        <f t="shared" si="7"/>
        <v>309.27999999999997</v>
      </c>
      <c r="BO6" s="35" t="str">
        <f>IF(BO7="","",IF(BO7="-","【-】","【"&amp;SUBSTITUTE(TEXT(BO7,"#,##0.00"),"-","△")&amp;"】"))</f>
        <v>【266.61】</v>
      </c>
      <c r="BP6" s="36">
        <f>IF(BP7="",NA(),BP7)</f>
        <v>103.14</v>
      </c>
      <c r="BQ6" s="36">
        <f t="shared" ref="BQ6:BY6" si="8">IF(BQ7="",NA(),BQ7)</f>
        <v>99.61</v>
      </c>
      <c r="BR6" s="36">
        <f t="shared" si="8"/>
        <v>100.59</v>
      </c>
      <c r="BS6" s="36">
        <f t="shared" si="8"/>
        <v>100.68</v>
      </c>
      <c r="BT6" s="36">
        <f t="shared" si="8"/>
        <v>99.53</v>
      </c>
      <c r="BU6" s="36">
        <f t="shared" si="8"/>
        <v>99.99</v>
      </c>
      <c r="BV6" s="36">
        <f t="shared" si="8"/>
        <v>106.01</v>
      </c>
      <c r="BW6" s="36">
        <f t="shared" si="8"/>
        <v>104.57</v>
      </c>
      <c r="BX6" s="36">
        <f t="shared" si="8"/>
        <v>103.54</v>
      </c>
      <c r="BY6" s="36">
        <f t="shared" si="8"/>
        <v>103.32</v>
      </c>
      <c r="BZ6" s="35" t="str">
        <f>IF(BZ7="","",IF(BZ7="-","【-】","【"&amp;SUBSTITUTE(TEXT(BZ7,"#,##0.00"),"-","△")&amp;"】"))</f>
        <v>【103.24】</v>
      </c>
      <c r="CA6" s="36">
        <f>IF(CA7="",NA(),CA7)</f>
        <v>165.74</v>
      </c>
      <c r="CB6" s="36">
        <f t="shared" ref="CB6:CJ6" si="9">IF(CB7="",NA(),CB7)</f>
        <v>164.17</v>
      </c>
      <c r="CC6" s="36">
        <f t="shared" si="9"/>
        <v>163.97</v>
      </c>
      <c r="CD6" s="36">
        <f t="shared" si="9"/>
        <v>166.01</v>
      </c>
      <c r="CE6" s="36">
        <f t="shared" si="9"/>
        <v>170.39</v>
      </c>
      <c r="CF6" s="36">
        <f t="shared" si="9"/>
        <v>171.15</v>
      </c>
      <c r="CG6" s="36">
        <f t="shared" si="9"/>
        <v>162.24</v>
      </c>
      <c r="CH6" s="36">
        <f t="shared" si="9"/>
        <v>165.47</v>
      </c>
      <c r="CI6" s="36">
        <f t="shared" si="9"/>
        <v>167.46</v>
      </c>
      <c r="CJ6" s="36">
        <f t="shared" si="9"/>
        <v>168.56</v>
      </c>
      <c r="CK6" s="35" t="str">
        <f>IF(CK7="","",IF(CK7="-","【-】","【"&amp;SUBSTITUTE(TEXT(CK7,"#,##0.00"),"-","△")&amp;"】"))</f>
        <v>【168.38】</v>
      </c>
      <c r="CL6" s="36">
        <f>IF(CL7="",NA(),CL7)</f>
        <v>51.42</v>
      </c>
      <c r="CM6" s="36">
        <f t="shared" ref="CM6:CU6" si="10">IF(CM7="",NA(),CM7)</f>
        <v>52.84</v>
      </c>
      <c r="CN6" s="36">
        <f t="shared" si="10"/>
        <v>51.73</v>
      </c>
      <c r="CO6" s="36">
        <f t="shared" si="10"/>
        <v>51.71</v>
      </c>
      <c r="CP6" s="36">
        <f t="shared" si="10"/>
        <v>52.18</v>
      </c>
      <c r="CQ6" s="36">
        <f t="shared" si="10"/>
        <v>58.53</v>
      </c>
      <c r="CR6" s="36">
        <f t="shared" si="10"/>
        <v>59.11</v>
      </c>
      <c r="CS6" s="36">
        <f t="shared" si="10"/>
        <v>59.74</v>
      </c>
      <c r="CT6" s="36">
        <f t="shared" si="10"/>
        <v>59.46</v>
      </c>
      <c r="CU6" s="36">
        <f t="shared" si="10"/>
        <v>59.51</v>
      </c>
      <c r="CV6" s="35" t="str">
        <f>IF(CV7="","",IF(CV7="-","【-】","【"&amp;SUBSTITUTE(TEXT(CV7,"#,##0.00"),"-","△")&amp;"】"))</f>
        <v>【60.00】</v>
      </c>
      <c r="CW6" s="36">
        <f>IF(CW7="",NA(),CW7)</f>
        <v>81.7</v>
      </c>
      <c r="CX6" s="36">
        <f t="shared" ref="CX6:DF6" si="11">IF(CX7="",NA(),CX7)</f>
        <v>78.989999999999995</v>
      </c>
      <c r="CY6" s="36">
        <f t="shared" si="11"/>
        <v>80.58</v>
      </c>
      <c r="CZ6" s="36">
        <f t="shared" si="11"/>
        <v>80.180000000000007</v>
      </c>
      <c r="DA6" s="36">
        <f t="shared" si="11"/>
        <v>78.010000000000005</v>
      </c>
      <c r="DB6" s="36">
        <f t="shared" si="11"/>
        <v>85.26</v>
      </c>
      <c r="DC6" s="36">
        <f t="shared" si="11"/>
        <v>87.91</v>
      </c>
      <c r="DD6" s="36">
        <f t="shared" si="11"/>
        <v>87.28</v>
      </c>
      <c r="DE6" s="36">
        <f t="shared" si="11"/>
        <v>87.41</v>
      </c>
      <c r="DF6" s="36">
        <f t="shared" si="11"/>
        <v>87.08</v>
      </c>
      <c r="DG6" s="35" t="str">
        <f>IF(DG7="","",IF(DG7="-","【-】","【"&amp;SUBSTITUTE(TEXT(DG7,"#,##0.00"),"-","△")&amp;"】"))</f>
        <v>【89.80】</v>
      </c>
      <c r="DH6" s="36">
        <f>IF(DH7="",NA(),DH7)</f>
        <v>49.64</v>
      </c>
      <c r="DI6" s="36">
        <f t="shared" ref="DI6:DQ6" si="12">IF(DI7="",NA(),DI7)</f>
        <v>47.46</v>
      </c>
      <c r="DJ6" s="36">
        <f t="shared" si="12"/>
        <v>48.39</v>
      </c>
      <c r="DK6" s="36">
        <f t="shared" si="12"/>
        <v>49.59</v>
      </c>
      <c r="DL6" s="36">
        <f t="shared" si="12"/>
        <v>50.07</v>
      </c>
      <c r="DM6" s="36">
        <f t="shared" si="12"/>
        <v>45.75</v>
      </c>
      <c r="DN6" s="36">
        <f t="shared" si="12"/>
        <v>46.88</v>
      </c>
      <c r="DO6" s="36">
        <f t="shared" si="12"/>
        <v>46.94</v>
      </c>
      <c r="DP6" s="36">
        <f t="shared" si="12"/>
        <v>47.62</v>
      </c>
      <c r="DQ6" s="36">
        <f t="shared" si="12"/>
        <v>48.55</v>
      </c>
      <c r="DR6" s="35" t="str">
        <f>IF(DR7="","",IF(DR7="-","【-】","【"&amp;SUBSTITUTE(TEXT(DR7,"#,##0.00"),"-","△")&amp;"】"))</f>
        <v>【49.59】</v>
      </c>
      <c r="DS6" s="36">
        <f>IF(DS7="",NA(),DS7)</f>
        <v>4.68</v>
      </c>
      <c r="DT6" s="36">
        <f t="shared" ref="DT6:EB6" si="13">IF(DT7="",NA(),DT7)</f>
        <v>3.82</v>
      </c>
      <c r="DU6" s="36">
        <f t="shared" si="13"/>
        <v>3.94</v>
      </c>
      <c r="DV6" s="36">
        <f t="shared" si="13"/>
        <v>4.2300000000000004</v>
      </c>
      <c r="DW6" s="36">
        <f t="shared" si="13"/>
        <v>4.3600000000000003</v>
      </c>
      <c r="DX6" s="36">
        <f t="shared" si="13"/>
        <v>10.54</v>
      </c>
      <c r="DY6" s="36">
        <f t="shared" si="13"/>
        <v>13.39</v>
      </c>
      <c r="DZ6" s="36">
        <f t="shared" si="13"/>
        <v>14.48</v>
      </c>
      <c r="EA6" s="36">
        <f t="shared" si="13"/>
        <v>16.27</v>
      </c>
      <c r="EB6" s="36">
        <f t="shared" si="13"/>
        <v>17.11</v>
      </c>
      <c r="EC6" s="35" t="str">
        <f>IF(EC7="","",IF(EC7="-","【-】","【"&amp;SUBSTITUTE(TEXT(EC7,"#,##0.00"),"-","△")&amp;"】"))</f>
        <v>【19.44】</v>
      </c>
      <c r="ED6" s="36">
        <f>IF(ED7="",NA(),ED7)</f>
        <v>0.26</v>
      </c>
      <c r="EE6" s="36">
        <f t="shared" ref="EE6:EM6" si="14">IF(EE7="",NA(),EE7)</f>
        <v>0.55000000000000004</v>
      </c>
      <c r="EF6" s="36">
        <f t="shared" si="14"/>
        <v>0.68</v>
      </c>
      <c r="EG6" s="36">
        <f t="shared" si="14"/>
        <v>0.28999999999999998</v>
      </c>
      <c r="EH6" s="36">
        <f t="shared" si="14"/>
        <v>0.46</v>
      </c>
      <c r="EI6" s="36">
        <f t="shared" si="14"/>
        <v>0.56000000000000005</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72052</v>
      </c>
      <c r="D7" s="38">
        <v>46</v>
      </c>
      <c r="E7" s="38">
        <v>1</v>
      </c>
      <c r="F7" s="38">
        <v>0</v>
      </c>
      <c r="G7" s="38">
        <v>1</v>
      </c>
      <c r="H7" s="38" t="s">
        <v>92</v>
      </c>
      <c r="I7" s="38" t="s">
        <v>93</v>
      </c>
      <c r="J7" s="38" t="s">
        <v>94</v>
      </c>
      <c r="K7" s="38" t="s">
        <v>95</v>
      </c>
      <c r="L7" s="38" t="s">
        <v>96</v>
      </c>
      <c r="M7" s="38" t="s">
        <v>97</v>
      </c>
      <c r="N7" s="39" t="s">
        <v>98</v>
      </c>
      <c r="O7" s="39">
        <v>64.81</v>
      </c>
      <c r="P7" s="39">
        <v>96.45</v>
      </c>
      <c r="Q7" s="39">
        <v>2343</v>
      </c>
      <c r="R7" s="39">
        <v>60548</v>
      </c>
      <c r="S7" s="39">
        <v>305.32</v>
      </c>
      <c r="T7" s="39">
        <v>198.31</v>
      </c>
      <c r="U7" s="39">
        <v>57284</v>
      </c>
      <c r="V7" s="39">
        <v>161.16999999999999</v>
      </c>
      <c r="W7" s="39">
        <v>355.43</v>
      </c>
      <c r="X7" s="39">
        <v>113.2</v>
      </c>
      <c r="Y7" s="39">
        <v>114.88</v>
      </c>
      <c r="Z7" s="39">
        <v>114.26</v>
      </c>
      <c r="AA7" s="39">
        <v>115.13</v>
      </c>
      <c r="AB7" s="39">
        <v>112.2</v>
      </c>
      <c r="AC7" s="39">
        <v>109.64</v>
      </c>
      <c r="AD7" s="39">
        <v>113.16</v>
      </c>
      <c r="AE7" s="39">
        <v>112.15</v>
      </c>
      <c r="AF7" s="39">
        <v>111.44</v>
      </c>
      <c r="AG7" s="39">
        <v>111.17</v>
      </c>
      <c r="AH7" s="39">
        <v>112.01</v>
      </c>
      <c r="AI7" s="39">
        <v>0</v>
      </c>
      <c r="AJ7" s="39">
        <v>0</v>
      </c>
      <c r="AK7" s="39">
        <v>0</v>
      </c>
      <c r="AL7" s="39">
        <v>0</v>
      </c>
      <c r="AM7" s="39">
        <v>0</v>
      </c>
      <c r="AN7" s="39">
        <v>3.62</v>
      </c>
      <c r="AO7" s="39">
        <v>0.68</v>
      </c>
      <c r="AP7" s="39">
        <v>1</v>
      </c>
      <c r="AQ7" s="39">
        <v>1.03</v>
      </c>
      <c r="AR7" s="39">
        <v>0.78</v>
      </c>
      <c r="AS7" s="39">
        <v>1.08</v>
      </c>
      <c r="AT7" s="39">
        <v>447</v>
      </c>
      <c r="AU7" s="39">
        <v>391.93</v>
      </c>
      <c r="AV7" s="39">
        <v>419.36</v>
      </c>
      <c r="AW7" s="39">
        <v>457.21</v>
      </c>
      <c r="AX7" s="39">
        <v>437.39</v>
      </c>
      <c r="AY7" s="39">
        <v>371.31</v>
      </c>
      <c r="AZ7" s="39">
        <v>357.82</v>
      </c>
      <c r="BA7" s="39">
        <v>355.5</v>
      </c>
      <c r="BB7" s="39">
        <v>349.83</v>
      </c>
      <c r="BC7" s="39">
        <v>360.86</v>
      </c>
      <c r="BD7" s="39">
        <v>264.97000000000003</v>
      </c>
      <c r="BE7" s="39">
        <v>312.08999999999997</v>
      </c>
      <c r="BF7" s="39">
        <v>462.22</v>
      </c>
      <c r="BG7" s="39">
        <v>461.35</v>
      </c>
      <c r="BH7" s="39">
        <v>452.8</v>
      </c>
      <c r="BI7" s="39">
        <v>447.36</v>
      </c>
      <c r="BJ7" s="39">
        <v>373.09</v>
      </c>
      <c r="BK7" s="39">
        <v>307.45999999999998</v>
      </c>
      <c r="BL7" s="39">
        <v>312.58</v>
      </c>
      <c r="BM7" s="39">
        <v>314.87</v>
      </c>
      <c r="BN7" s="39">
        <v>309.27999999999997</v>
      </c>
      <c r="BO7" s="39">
        <v>266.61</v>
      </c>
      <c r="BP7" s="39">
        <v>103.14</v>
      </c>
      <c r="BQ7" s="39">
        <v>99.61</v>
      </c>
      <c r="BR7" s="39">
        <v>100.59</v>
      </c>
      <c r="BS7" s="39">
        <v>100.68</v>
      </c>
      <c r="BT7" s="39">
        <v>99.53</v>
      </c>
      <c r="BU7" s="39">
        <v>99.99</v>
      </c>
      <c r="BV7" s="39">
        <v>106.01</v>
      </c>
      <c r="BW7" s="39">
        <v>104.57</v>
      </c>
      <c r="BX7" s="39">
        <v>103.54</v>
      </c>
      <c r="BY7" s="39">
        <v>103.32</v>
      </c>
      <c r="BZ7" s="39">
        <v>103.24</v>
      </c>
      <c r="CA7" s="39">
        <v>165.74</v>
      </c>
      <c r="CB7" s="39">
        <v>164.17</v>
      </c>
      <c r="CC7" s="39">
        <v>163.97</v>
      </c>
      <c r="CD7" s="39">
        <v>166.01</v>
      </c>
      <c r="CE7" s="39">
        <v>170.39</v>
      </c>
      <c r="CF7" s="39">
        <v>171.15</v>
      </c>
      <c r="CG7" s="39">
        <v>162.24</v>
      </c>
      <c r="CH7" s="39">
        <v>165.47</v>
      </c>
      <c r="CI7" s="39">
        <v>167.46</v>
      </c>
      <c r="CJ7" s="39">
        <v>168.56</v>
      </c>
      <c r="CK7" s="39">
        <v>168.38</v>
      </c>
      <c r="CL7" s="39">
        <v>51.42</v>
      </c>
      <c r="CM7" s="39">
        <v>52.84</v>
      </c>
      <c r="CN7" s="39">
        <v>51.73</v>
      </c>
      <c r="CO7" s="39">
        <v>51.71</v>
      </c>
      <c r="CP7" s="39">
        <v>52.18</v>
      </c>
      <c r="CQ7" s="39">
        <v>58.53</v>
      </c>
      <c r="CR7" s="39">
        <v>59.11</v>
      </c>
      <c r="CS7" s="39">
        <v>59.74</v>
      </c>
      <c r="CT7" s="39">
        <v>59.46</v>
      </c>
      <c r="CU7" s="39">
        <v>59.51</v>
      </c>
      <c r="CV7" s="39">
        <v>60</v>
      </c>
      <c r="CW7" s="39">
        <v>81.7</v>
      </c>
      <c r="CX7" s="39">
        <v>78.989999999999995</v>
      </c>
      <c r="CY7" s="39">
        <v>80.58</v>
      </c>
      <c r="CZ7" s="39">
        <v>80.180000000000007</v>
      </c>
      <c r="DA7" s="39">
        <v>78.010000000000005</v>
      </c>
      <c r="DB7" s="39">
        <v>85.26</v>
      </c>
      <c r="DC7" s="39">
        <v>87.91</v>
      </c>
      <c r="DD7" s="39">
        <v>87.28</v>
      </c>
      <c r="DE7" s="39">
        <v>87.41</v>
      </c>
      <c r="DF7" s="39">
        <v>87.08</v>
      </c>
      <c r="DG7" s="39">
        <v>89.8</v>
      </c>
      <c r="DH7" s="39">
        <v>49.64</v>
      </c>
      <c r="DI7" s="39">
        <v>47.46</v>
      </c>
      <c r="DJ7" s="39">
        <v>48.39</v>
      </c>
      <c r="DK7" s="39">
        <v>49.59</v>
      </c>
      <c r="DL7" s="39">
        <v>50.07</v>
      </c>
      <c r="DM7" s="39">
        <v>45.75</v>
      </c>
      <c r="DN7" s="39">
        <v>46.88</v>
      </c>
      <c r="DO7" s="39">
        <v>46.94</v>
      </c>
      <c r="DP7" s="39">
        <v>47.62</v>
      </c>
      <c r="DQ7" s="39">
        <v>48.55</v>
      </c>
      <c r="DR7" s="39">
        <v>49.59</v>
      </c>
      <c r="DS7" s="39">
        <v>4.68</v>
      </c>
      <c r="DT7" s="39">
        <v>3.82</v>
      </c>
      <c r="DU7" s="39">
        <v>3.94</v>
      </c>
      <c r="DV7" s="39">
        <v>4.2300000000000004</v>
      </c>
      <c r="DW7" s="39">
        <v>4.3600000000000003</v>
      </c>
      <c r="DX7" s="39">
        <v>10.54</v>
      </c>
      <c r="DY7" s="39">
        <v>13.39</v>
      </c>
      <c r="DZ7" s="39">
        <v>14.48</v>
      </c>
      <c r="EA7" s="39">
        <v>16.27</v>
      </c>
      <c r="EB7" s="39">
        <v>17.11</v>
      </c>
      <c r="EC7" s="39">
        <v>19.440000000000001</v>
      </c>
      <c r="ED7" s="39">
        <v>0.26</v>
      </c>
      <c r="EE7" s="39">
        <v>0.55000000000000004</v>
      </c>
      <c r="EF7" s="39">
        <v>0.68</v>
      </c>
      <c r="EG7" s="39">
        <v>0.28999999999999998</v>
      </c>
      <c r="EH7" s="39">
        <v>0.46</v>
      </c>
      <c r="EI7" s="39">
        <v>0.56000000000000005</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2021-01-15T00:20:24Z</cp:lastPrinted>
  <dcterms:created xsi:type="dcterms:W3CDTF">2020-12-04T02:04:09Z</dcterms:created>
  <dcterms:modified xsi:type="dcterms:W3CDTF">2021-01-15T04:28:59Z</dcterms:modified>
  <cp:category/>
</cp:coreProperties>
</file>