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3.1公営企業に係る経営比較分析表（令和元年度決算）の分析等について（依頼）\【経営比較分析表】\"/>
    </mc:Choice>
  </mc:AlternateContent>
  <workbookProtection workbookAlgorithmName="SHA-512" workbookHashValue="zoLOVdO+P5zawubozbF/wUJUfO+DfBUoEJCt+THdesmixlCGCTV1AURBLKbVbrxAPUku2GTQWHl0FtUgQGcmhQ==" workbookSaltValue="YOoqhw5TkiMF2RzJ3rKU5Q==" workbookSpinCount="100000" lockStructure="1"/>
  <bookViews>
    <workbookView xWindow="0" yWindow="0" windowWidth="23040" windowHeight="7296"/>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<sst xmlns="http://schemas.openxmlformats.org/spreadsheetml/2006/main" count="231" uniqueCount="115">
  <si>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</si>
  <si>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</si>
  <si>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</si>
  <si>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</si>
  <si>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</si>
  <si>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</si>
  <si>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</si>
  <si>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</si>
  <si>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</si>
  <si>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</si>
  <si>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</si>
  <si>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</si>
  <si>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</si>
  <si>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</si>
  <si>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</si>
  <si>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</si>
  <si>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</si>
  <si>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</si>
  <si>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</si>
  <si>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</si>
  <si>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</si>
  <si>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</si>
  <si>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</si>
  <si>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</si>
  <si>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</si>
  <si>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</si>
  <si>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</si>
  <si>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</si>
  <si>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</si>
  <si>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</si>
  <si>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</si>
  <si>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</si>
  <si>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</si>
  <si>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</si>
  <si>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</si>
  <si>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</si>
  <si>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</si>
  <si>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</si>
  <si>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</si>
  <si>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</si>
  <si>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</si>
  <si>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</si>
  <si>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</si>
  <si>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</si>
  <si>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</si>
  <si>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</si>
  <si>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</si>
  <si>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</si>
  <si>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</si>
  <si>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</si>
  <si>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</si>
  <si>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</si>
  <si>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</si>
  <si>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</si>
  <si>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</si>
  <si>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</si>
  <si>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</si>
  <si>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</si>
  <si>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</si>
  <si>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</si>
  <si>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</si>
  <si>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</si>
  <si>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</si>
  <si>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</si>
  <si>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</si>
  <si>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</si>
  <si>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</si>
  <si>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</si>
  <si>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</si>
  <si>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</si>
  <si>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</si>
  <si>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</si>
  <si>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</si>
  <si>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</si>
  <si>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</si>
  <si>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</si>
  <si>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</si>
  <si>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</si>
  <si>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</si>
  <si>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</si>
  <si>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</si>
  <si>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</si>
  <si>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</si>
  <si>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</si>
  <si>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</si>
  <si>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</si>
  <si>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</si>
  <si>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</si>
  <si>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</si>
  <si>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</si>
  <si>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</si>
  <si>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</si>
  <si>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</si>
  <si>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</si>
  <si>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</si>
  <si>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</si>
  <si>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</si>
  <si>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</si>
  <si>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</si>
  <si>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</si>
  <si>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</si>
  <si>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</si>
  <si>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</si>
  <si>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</si>
  <si>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</si>
  <si>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</si>
  <si>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</si>
  <si>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</si>
  <si>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</si>
  <si>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</si>
  <si>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</si>
  <si>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</si>
  <si>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②管渠老朽化率
　供用開始の早かった原町区において管渠資産が標準耐用年数を経過し老朽化が進んでいる。今後は長寿命化計画に基づき、優先順位の高い区域から段階的に工事を実施し、管更生等による管渠の長寿命化を図っていく必要がある。</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22" eb="24">
      <t>キョウヨウ</t>
    </rPh>
    <rPh sb="24" eb="26">
      <t>カイシ</t>
    </rPh>
    <rPh sb="27" eb="28">
      <t>ハヤ</t>
    </rPh>
    <rPh sb="31" eb="34">
      <t>ハラマチク</t>
    </rPh>
    <rPh sb="38" eb="40">
      <t>カンキョ</t>
    </rPh>
    <rPh sb="40" eb="42">
      <t>シサン</t>
    </rPh>
    <rPh sb="43" eb="45">
      <t>ヒョウジュン</t>
    </rPh>
    <rPh sb="45" eb="47">
      <t>タイヨウ</t>
    </rPh>
    <rPh sb="47" eb="49">
      <t>ネンスウ</t>
    </rPh>
    <rPh sb="50" eb="52">
      <t>ケイカ</t>
    </rPh>
    <rPh sb="53" eb="56">
      <t>ロウキュウカ</t>
    </rPh>
    <rPh sb="57" eb="58">
      <t>スス</t>
    </rPh>
    <rPh sb="63" eb="65">
      <t>コンゴ</t>
    </rPh>
    <rPh sb="66" eb="70">
      <t>チョウジュミョウカ</t>
    </rPh>
    <rPh sb="70" eb="72">
      <t>ケイカク</t>
    </rPh>
    <rPh sb="73" eb="74">
      <t>モト</t>
    </rPh>
    <rPh sb="77" eb="79">
      <t>ユウセン</t>
    </rPh>
    <rPh sb="79" eb="81">
      <t>ジュンイ</t>
    </rPh>
    <rPh sb="82" eb="83">
      <t>タカ</t>
    </rPh>
    <rPh sb="84" eb="86">
      <t>クイキ</t>
    </rPh>
    <rPh sb="88" eb="91">
      <t>ダンカイテキ</t>
    </rPh>
    <rPh sb="92" eb="94">
      <t>コウジ</t>
    </rPh>
    <rPh sb="95" eb="97">
      <t>ジッシ</t>
    </rPh>
    <rPh sb="99" eb="100">
      <t>カン</t>
    </rPh>
    <rPh sb="100" eb="102">
      <t>コウセイ</t>
    </rPh>
    <rPh sb="102" eb="103">
      <t>ナド</t>
    </rPh>
    <rPh sb="106" eb="108">
      <t>カンキョ</t>
    </rPh>
    <rPh sb="109" eb="113">
      <t>チョウジュミョウカ</t>
    </rPh>
    <rPh sb="114" eb="115">
      <t>ハカ</t>
    </rPh>
    <rPh sb="119" eb="121">
      <t>ヒツヨウ</t>
    </rPh>
    <phoneticPr fontId="4"/>
  </si>
  <si>
    <t>　当市の公共下水道事業は、東日本大震災と原発事故の影響により、施設の大規模な処分、多額の災害復旧事業、使用料の収入減少等様々な事業負担を強いられたことから、一時的に財政状況が悪化した。
　しかし、平成26年度以降は経営成績が回復の傾向を示しているが、今後、施設の老朽化、人口減による使用料収入の減が見込まれることから将来の投資計画に対応可能な財源を確保し、事業を安定的かつ継続的に実施していくために、引き続き経営状況が改善するよう努める。</t>
    <rPh sb="1" eb="3">
      <t>トウシ</t>
    </rPh>
    <rPh sb="4" eb="6">
      <t>コウキョウ</t>
    </rPh>
    <rPh sb="6" eb="9">
      <t>ゲスイドウ</t>
    </rPh>
    <rPh sb="9" eb="11">
      <t>ジギョウ</t>
    </rPh>
    <rPh sb="13" eb="14">
      <t>ヒガシ</t>
    </rPh>
    <rPh sb="14" eb="16">
      <t>ニホン</t>
    </rPh>
    <rPh sb="16" eb="19">
      <t>ダイシンサイ</t>
    </rPh>
    <rPh sb="20" eb="22">
      <t>ゲンパツ</t>
    </rPh>
    <rPh sb="22" eb="24">
      <t>ジコ</t>
    </rPh>
    <rPh sb="25" eb="27">
      <t>エイキョウ</t>
    </rPh>
    <rPh sb="31" eb="33">
      <t>シセツ</t>
    </rPh>
    <rPh sb="34" eb="37">
      <t>ダイキボ</t>
    </rPh>
    <rPh sb="38" eb="40">
      <t>ショブン</t>
    </rPh>
    <rPh sb="41" eb="43">
      <t>タガク</t>
    </rPh>
    <rPh sb="44" eb="46">
      <t>サイガイ</t>
    </rPh>
    <rPh sb="46" eb="48">
      <t>フッキュウ</t>
    </rPh>
    <rPh sb="48" eb="50">
      <t>ジギョウ</t>
    </rPh>
    <rPh sb="51" eb="54">
      <t>シヨウリョウ</t>
    </rPh>
    <rPh sb="55" eb="57">
      <t>シュウニュウ</t>
    </rPh>
    <rPh sb="57" eb="59">
      <t>ゲンショウ</t>
    </rPh>
    <rPh sb="59" eb="60">
      <t>トウ</t>
    </rPh>
    <rPh sb="60" eb="62">
      <t>サマザマ</t>
    </rPh>
    <rPh sb="63" eb="65">
      <t>ジギョウ</t>
    </rPh>
    <rPh sb="65" eb="67">
      <t>フタン</t>
    </rPh>
    <rPh sb="68" eb="69">
      <t>シ</t>
    </rPh>
    <rPh sb="78" eb="81">
      <t>イチジテキ</t>
    </rPh>
    <rPh sb="82" eb="84">
      <t>ザイセイ</t>
    </rPh>
    <rPh sb="84" eb="86">
      <t>ジョウキョウ</t>
    </rPh>
    <rPh sb="87" eb="89">
      <t>アッカ</t>
    </rPh>
    <rPh sb="98" eb="100">
      <t>ヘイセイ</t>
    </rPh>
    <rPh sb="102" eb="104">
      <t>ネンド</t>
    </rPh>
    <rPh sb="104" eb="106">
      <t>イコウ</t>
    </rPh>
    <rPh sb="107" eb="109">
      <t>ケイエイ</t>
    </rPh>
    <rPh sb="109" eb="111">
      <t>セイセキ</t>
    </rPh>
    <rPh sb="112" eb="114">
      <t>カイフク</t>
    </rPh>
    <rPh sb="115" eb="117">
      <t>ケイコウ</t>
    </rPh>
    <rPh sb="118" eb="119">
      <t>シメ</t>
    </rPh>
    <rPh sb="125" eb="127">
      <t>コンゴ</t>
    </rPh>
    <rPh sb="128" eb="130">
      <t>シセツ</t>
    </rPh>
    <rPh sb="131" eb="134">
      <t>ロウキュウカ</t>
    </rPh>
    <rPh sb="135" eb="138">
      <t>ジンコウゲン</t>
    </rPh>
    <rPh sb="141" eb="144">
      <t>シヨウリョウ</t>
    </rPh>
    <rPh sb="144" eb="146">
      <t>シュウニュウ</t>
    </rPh>
    <rPh sb="147" eb="148">
      <t>ゲン</t>
    </rPh>
    <rPh sb="149" eb="151">
      <t>ミコ</t>
    </rPh>
    <rPh sb="158" eb="160">
      <t>ショウライ</t>
    </rPh>
    <rPh sb="161" eb="163">
      <t>トウシ</t>
    </rPh>
    <rPh sb="163" eb="165">
      <t>ケイカク</t>
    </rPh>
    <rPh sb="166" eb="168">
      <t>タイオウ</t>
    </rPh>
    <rPh sb="168" eb="170">
      <t>カノウ</t>
    </rPh>
    <rPh sb="171" eb="173">
      <t>ザイゲン</t>
    </rPh>
    <rPh sb="174" eb="176">
      <t>カクホ</t>
    </rPh>
    <rPh sb="178" eb="180">
      <t>ジギョウ</t>
    </rPh>
    <rPh sb="181" eb="184">
      <t>アンテイテキ</t>
    </rPh>
    <rPh sb="186" eb="189">
      <t>ケイゾクテキ</t>
    </rPh>
    <rPh sb="190" eb="192">
      <t>ジッシ</t>
    </rPh>
    <rPh sb="200" eb="201">
      <t>ヒ</t>
    </rPh>
    <rPh sb="202" eb="203">
      <t>ツヅ</t>
    </rPh>
    <rPh sb="204" eb="206">
      <t>ケイエイ</t>
    </rPh>
    <rPh sb="206" eb="208">
      <t>ジョウキョウ</t>
    </rPh>
    <rPh sb="209" eb="211">
      <t>カイゼン</t>
    </rPh>
    <rPh sb="215" eb="216">
      <t>ツト</t>
    </rPh>
    <phoneticPr fontId="4"/>
  </si>
  <si>
    <t>①経常収支比率
　令和元年度は、老朽化に伴う修繕費の増加や処理場設備改築に伴う資産減耗費の増加により営業費用が増となったが、収入においても小高区の帰還人口の増加や資産除却による長期前受金戻入増となったため経常収支比率が増となった。概ね健全な経営状況と言える。
②累積欠損金比率
　東日本大震災の影響により比率が大きく増加した経過があるが、平成26年度以降は純利益を計上している。今後は、小高区の帰還人口の増加による使用料の回復が見込まれるところであるが、東京電力の賠償金による特別利益は減少していくため、更なる健全な財政状況を保てるよう経費縮減に努める。
⑤経費回収率
　100％に近い水準ではあるが汚泥処理に係る費用の増加額が、使用料収入の推移に対して大きくなってきていることが推測される。今後は老朽化に対応するための費用がさらに増加し、人口減少により使用料収入は減少することが予想されるため、将来的な財政バランスを見通して経営計画を見直していく必要がある。
⑦施設利用率
　令和元年度は異常気象（台風等）の影響により、大雨後（晴天時）に不明水（地下侵入水）が混入したことで処理水量が高くなっている。
　</t>
    <rPh sb="9" eb="11">
      <t>レイワ</t>
    </rPh>
    <rPh sb="11" eb="12">
      <t>ガン</t>
    </rPh>
    <rPh sb="12" eb="14">
      <t>ネンド</t>
    </rPh>
    <rPh sb="16" eb="19">
      <t>ロウキュウカ</t>
    </rPh>
    <rPh sb="20" eb="21">
      <t>トモナ</t>
    </rPh>
    <rPh sb="22" eb="25">
      <t>シュウゼンヒ</t>
    </rPh>
    <rPh sb="26" eb="28">
      <t>ゾウカ</t>
    </rPh>
    <rPh sb="29" eb="32">
      <t>ショリジョウ</t>
    </rPh>
    <rPh sb="32" eb="34">
      <t>セツビ</t>
    </rPh>
    <rPh sb="34" eb="36">
      <t>カイチク</t>
    </rPh>
    <rPh sb="37" eb="38">
      <t>トモナ</t>
    </rPh>
    <rPh sb="39" eb="41">
      <t>シサン</t>
    </rPh>
    <rPh sb="41" eb="43">
      <t>ゲンモウ</t>
    </rPh>
    <rPh sb="43" eb="44">
      <t>ヒ</t>
    </rPh>
    <rPh sb="45" eb="47">
      <t>ゾウカ</t>
    </rPh>
    <rPh sb="50" eb="52">
      <t>エイギョウ</t>
    </rPh>
    <rPh sb="52" eb="54">
      <t>ヒヨウ</t>
    </rPh>
    <rPh sb="55" eb="56">
      <t>ゾウ</t>
    </rPh>
    <rPh sb="62" eb="64">
      <t>シュウニュウ</t>
    </rPh>
    <rPh sb="69" eb="71">
      <t>オダカ</t>
    </rPh>
    <rPh sb="71" eb="72">
      <t>ク</t>
    </rPh>
    <rPh sb="73" eb="75">
      <t>キカン</t>
    </rPh>
    <rPh sb="75" eb="77">
      <t>ジンコウ</t>
    </rPh>
    <rPh sb="78" eb="80">
      <t>ゾウカ</t>
    </rPh>
    <rPh sb="81" eb="83">
      <t>シサン</t>
    </rPh>
    <rPh sb="83" eb="85">
      <t>ジョキャク</t>
    </rPh>
    <rPh sb="131" eb="133">
      <t>ルイセキ</t>
    </rPh>
    <rPh sb="133" eb="135">
      <t>ケッソン</t>
    </rPh>
    <rPh sb="135" eb="136">
      <t>キン</t>
    </rPh>
    <rPh sb="136" eb="138">
      <t>ヒリツ</t>
    </rPh>
    <rPh sb="279" eb="281">
      <t>ケイヒ</t>
    </rPh>
    <rPh sb="281" eb="283">
      <t>カイシュウ</t>
    </rPh>
    <rPh sb="283" eb="284">
      <t>リツ</t>
    </rPh>
    <rPh sb="291" eb="292">
      <t>チカ</t>
    </rPh>
    <rPh sb="293" eb="295">
      <t>スイジュン</t>
    </rPh>
    <rPh sb="300" eb="302">
      <t>オデイ</t>
    </rPh>
    <rPh sb="302" eb="304">
      <t>ショリ</t>
    </rPh>
    <rPh sb="305" eb="306">
      <t>カカ</t>
    </rPh>
    <rPh sb="307" eb="309">
      <t>ヒヨウ</t>
    </rPh>
    <rPh sb="310" eb="312">
      <t>ゾウカ</t>
    </rPh>
    <rPh sb="312" eb="313">
      <t>ガク</t>
    </rPh>
    <rPh sb="315" eb="318">
      <t>シヨウリョウ</t>
    </rPh>
    <rPh sb="318" eb="320">
      <t>シュウニュウ</t>
    </rPh>
    <rPh sb="321" eb="323">
      <t>スイイ</t>
    </rPh>
    <rPh sb="324" eb="325">
      <t>タイ</t>
    </rPh>
    <rPh sb="327" eb="328">
      <t>オオ</t>
    </rPh>
    <rPh sb="340" eb="342">
      <t>スイソク</t>
    </rPh>
    <rPh sb="346" eb="348">
      <t>コンゴ</t>
    </rPh>
    <rPh sb="349" eb="352">
      <t>ロウキュウカ</t>
    </rPh>
    <rPh sb="353" eb="355">
      <t>タイオウ</t>
    </rPh>
    <rPh sb="360" eb="362">
      <t>ヒヨウ</t>
    </rPh>
    <rPh sb="366" eb="368">
      <t>ゾウカ</t>
    </rPh>
    <rPh sb="370" eb="372">
      <t>ジンコウ</t>
    </rPh>
    <rPh sb="372" eb="374">
      <t>ゲンショウ</t>
    </rPh>
    <rPh sb="377" eb="380">
      <t>シヨウリョウ</t>
    </rPh>
    <rPh sb="380" eb="382">
      <t>シュウニュウ</t>
    </rPh>
    <rPh sb="383" eb="385">
      <t>ゲンショウ</t>
    </rPh>
    <rPh sb="390" eb="392">
      <t>ヨソウ</t>
    </rPh>
    <rPh sb="398" eb="401">
      <t>ショウライテキ</t>
    </rPh>
    <rPh sb="402" eb="404">
      <t>ザイセイ</t>
    </rPh>
    <rPh sb="409" eb="411">
      <t>ミトオ</t>
    </rPh>
    <rPh sb="413" eb="415">
      <t>ケイエイ</t>
    </rPh>
    <rPh sb="415" eb="417">
      <t>ケイカク</t>
    </rPh>
    <rPh sb="418" eb="420">
      <t>ミナオ</t>
    </rPh>
    <rPh sb="424" eb="426">
      <t>ヒツヨウ</t>
    </rPh>
    <rPh sb="432" eb="434">
      <t>シセツ</t>
    </rPh>
    <rPh sb="434" eb="436">
      <t>リヨウ</t>
    </rPh>
    <rPh sb="436" eb="437">
      <t>リツ</t>
    </rPh>
    <rPh sb="439" eb="441">
      <t>レイワ</t>
    </rPh>
    <rPh sb="441" eb="443">
      <t>ガンネン</t>
    </rPh>
    <rPh sb="443" eb="444">
      <t>ド</t>
    </rPh>
    <rPh sb="445" eb="447">
      <t>イジョウ</t>
    </rPh>
    <rPh sb="447" eb="449">
      <t>キショウ</t>
    </rPh>
    <rPh sb="450" eb="452">
      <t>タイフウ</t>
    </rPh>
    <rPh sb="452" eb="453">
      <t>トウ</t>
    </rPh>
    <rPh sb="455" eb="457">
      <t>エイキョウ</t>
    </rPh>
    <rPh sb="461" eb="463">
      <t>オオアメ</t>
    </rPh>
    <rPh sb="463" eb="464">
      <t>ゴ</t>
    </rPh>
    <rPh sb="465" eb="467">
      <t>セイテン</t>
    </rPh>
    <rPh sb="467" eb="468">
      <t>ジ</t>
    </rPh>
    <rPh sb="470" eb="472">
      <t>フメイ</t>
    </rPh>
    <rPh sb="472" eb="473">
      <t>スイ</t>
    </rPh>
    <rPh sb="474" eb="476">
      <t>チカ</t>
    </rPh>
    <rPh sb="476" eb="478">
      <t>シンニュウ</t>
    </rPh>
    <rPh sb="478" eb="479">
      <t>スイ</t>
    </rPh>
    <rPh sb="481" eb="483">
      <t>コンニュウ</t>
    </rPh>
    <rPh sb="488" eb="490">
      <t>ショリ</t>
    </rPh>
    <rPh sb="490" eb="492">
      <t>スイリョウ</t>
    </rPh>
    <rPh sb="493" eb="494">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</si>
</sst>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0.13</c:v>
                </c:pt>
                <c:pt idx="2">
                  <c:v>0.22</c:v>
                </c:pt>
                <c:pt idx="3">
                  <c:v>0.13</c:v>
                </c:pt>
                <c:pt idx="4">
                  <c:v>0.01</c:v>
                </c:pt>
              </c:numCache>
            </c:numRef>
          </c:val>
          <c:extLst>
            <c:ext xmlns:c16="http://schemas.microsoft.com/office/drawing/2014/chart" uri="{C3380CC4-5D6E-409C-BE32-E72D297353CC}">
              <c16:uniqueId val="{00000000-B81A-4C15-964E-644B14E949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B81A-4C15-964E-644B14E949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73.45</c:v>
                </c:pt>
                <c:pt idx="1">
                  <c:v>78.28</c:v>
                </c:pt>
                <c:pt idx="2">
                  <c:v>81.61</c:v>
                </c:pt>
                <c:pt idx="3">
                  <c:v>76.22</c:v>
                </c:pt>
                <c:pt idx="4">
                  <c:v>96.14</c:v>
                </c:pt>
              </c:numCache>
            </c:numRef>
          </c:val>
          <c:extLst>
            <c:ext xmlns:c16="http://schemas.microsoft.com/office/drawing/2014/chart" uri="{C3380CC4-5D6E-409C-BE32-E72D297353CC}">
              <c16:uniqueId val="{00000000-39B3-47A1-A248-E8B1FE2A2F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39B3-47A1-A248-E8B1FE2A2F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c:v>
                </c:pt>
                <c:pt idx="1">
                  <c:v>91.81</c:v>
                </c:pt>
                <c:pt idx="2">
                  <c:v>91.67</c:v>
                </c:pt>
                <c:pt idx="3">
                  <c:v>91.93</c:v>
                </c:pt>
                <c:pt idx="4">
                  <c:v>92.13</c:v>
                </c:pt>
              </c:numCache>
            </c:numRef>
          </c:val>
          <c:extLst>
            <c:ext xmlns:c16="http://schemas.microsoft.com/office/drawing/2014/chart" uri="{C3380CC4-5D6E-409C-BE32-E72D297353CC}">
              <c16:uniqueId val="{00000000-B191-4E06-80CB-3D2AF49417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B191-4E06-80CB-3D2AF49417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122.14</c:v>
                </c:pt>
                <c:pt idx="1">
                  <c:v>108.31</c:v>
                </c:pt>
                <c:pt idx="2">
                  <c:v>104.67</c:v>
                </c:pt>
                <c:pt idx="3">
                  <c:v>107.14</c:v>
                </c:pt>
                <c:pt idx="4">
                  <c:v>115.1</c:v>
                </c:pt>
              </c:numCache>
            </c:numRef>
          </c:val>
          <c:extLst>
            <c:ext xmlns:c16="http://schemas.microsoft.com/office/drawing/2014/chart" uri="{C3380CC4-5D6E-409C-BE32-E72D297353CC}">
              <c16:uniqueId val="{00000000-BDE5-405A-8C49-9FA8A47C8D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BDE5-405A-8C49-9FA8A47C8D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27.99</c:v>
                </c:pt>
                <c:pt idx="1">
                  <c:v>30.69</c:v>
                </c:pt>
                <c:pt idx="2">
                  <c:v>32.799999999999997</c:v>
                </c:pt>
                <c:pt idx="3">
                  <c:v>35.14</c:v>
                </c:pt>
                <c:pt idx="4">
                  <c:v>37.08</c:v>
                </c:pt>
              </c:numCache>
            </c:numRef>
          </c:val>
          <c:extLst>
            <c:ext xmlns:c16="http://schemas.microsoft.com/office/drawing/2014/chart" uri="{C3380CC4-5D6E-409C-BE32-E72D297353CC}">
              <c16:uniqueId val="{00000000-AA17-4EF4-9594-6BDB7FF7DC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AA17-4EF4-9594-6BDB7FF7DC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1.03</c:v>
                </c:pt>
                <c:pt idx="1">
                  <c:v>1.44</c:v>
                </c:pt>
                <c:pt idx="2">
                  <c:v>1.83</c:v>
                </c:pt>
                <c:pt idx="3">
                  <c:v>2.0099999999999998</c:v>
                </c:pt>
                <c:pt idx="4">
                  <c:v>2.4300000000000002</c:v>
                </c:pt>
              </c:numCache>
            </c:numRef>
          </c:val>
          <c:extLst>
            <c:ext xmlns:c16="http://schemas.microsoft.com/office/drawing/2014/chart" uri="{C3380CC4-5D6E-409C-BE32-E72D297353CC}">
              <c16:uniqueId val="{00000000-9786-4FB0-9D1C-69A2A006D8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9786-4FB0-9D1C-69A2A006D8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146.28</c:v>
                </c:pt>
                <c:pt idx="1">
                  <c:v>121.06</c:v>
                </c:pt>
                <c:pt idx="2">
                  <c:v>102.97</c:v>
                </c:pt>
                <c:pt idx="3">
                  <c:v>80.61</c:v>
                </c:pt>
                <c:pt idx="4">
                  <c:v>57.84</c:v>
                </c:pt>
              </c:numCache>
            </c:numRef>
          </c:val>
          <c:extLst>
            <c:ext xmlns:c16="http://schemas.microsoft.com/office/drawing/2014/chart" uri="{C3380CC4-5D6E-409C-BE32-E72D297353CC}">
              <c16:uniqueId val="{00000000-2DDF-48DA-AB4F-3E60EFF012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2DDF-48DA-AB4F-3E60EFF012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102.12</c:v>
                </c:pt>
                <c:pt idx="1">
                  <c:v>110.62</c:v>
                </c:pt>
                <c:pt idx="2">
                  <c:v>111.13</c:v>
                </c:pt>
                <c:pt idx="3">
                  <c:v>110.62</c:v>
                </c:pt>
                <c:pt idx="4">
                  <c:v>122.17</c:v>
                </c:pt>
              </c:numCache>
            </c:numRef>
          </c:val>
          <c:extLst>
            <c:ext xmlns:c16="http://schemas.microsoft.com/office/drawing/2014/chart" uri="{C3380CC4-5D6E-409C-BE32-E72D297353CC}">
              <c16:uniqueId val="{00000000-7EDD-4DA9-8966-7655191E6A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7EDD-4DA9-8966-7655191E6A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2165.7800000000002</c:v>
                </c:pt>
                <c:pt idx="1">
                  <c:v>1200.99</c:v>
                </c:pt>
                <c:pt idx="2">
                  <c:v>1186.24</c:v>
                </c:pt>
                <c:pt idx="3">
                  <c:v>1172.57</c:v>
                </c:pt>
                <c:pt idx="4">
                  <c:v>1156.55</c:v>
                </c:pt>
              </c:numCache>
            </c:numRef>
          </c:val>
          <c:extLst>
            <c:ext xmlns:c16="http://schemas.microsoft.com/office/drawing/2014/chart" uri="{C3380CC4-5D6E-409C-BE32-E72D297353CC}">
              <c16:uniqueId val="{00000000-0747-429B-BD0F-B6AE88FC1C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0747-429B-BD0F-B6AE88FC1C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107.84</c:v>
                </c:pt>
                <c:pt idx="1">
                  <c:v>98.47</c:v>
                </c:pt>
                <c:pt idx="2">
                  <c:v>96.79</c:v>
                </c:pt>
                <c:pt idx="3">
                  <c:v>96.98</c:v>
                </c:pt>
                <c:pt idx="4">
                  <c:v>98.87</c:v>
                </c:pt>
              </c:numCache>
            </c:numRef>
          </c:val>
          <c:extLst>
            <c:ext xmlns:c16="http://schemas.microsoft.com/office/drawing/2014/chart" uri="{C3380CC4-5D6E-409C-BE32-E72D297353CC}">
              <c16:uniqueId val="{00000000-DCC6-4BEC-88B5-494309A438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DCC6-4BEC-88B5-494309A438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142.02000000000001</c:v>
                </c:pt>
                <c:pt idx="1">
                  <c:v>156.34</c:v>
                </c:pt>
                <c:pt idx="2">
                  <c:v>158.4</c:v>
                </c:pt>
                <c:pt idx="3">
                  <c:v>157.99</c:v>
                </c:pt>
                <c:pt idx="4">
                  <c:v>155.19999999999999</c:v>
                </c:pt>
              </c:numCache>
            </c:numRef>
          </c:val>
          <c:extLst>
            <c:ext xmlns:c16="http://schemas.microsoft.com/office/drawing/2014/chart" uri="{C3380CC4-5D6E-409C-BE32-E72D297353CC}">
              <c16:uniqueId val="{00000000-CED0-48F6-BCB3-0598E71264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CED0-48F6-BCB3-0598E71264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南相馬市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59830</v>
      </c>
      <c r="AM8" s="69"/>
      <c r="AN8" s="69"/>
      <c r="AO8" s="69"/>
      <c r="AP8" s="69"/>
      <c r="AQ8" s="69"/>
      <c r="AR8" s="69"/>
      <c r="AS8" s="69"/>
      <c r="AT8" s="68">
        <f>データ!T6</f>
        <v>398.58</v>
      </c>
      <c r="AU8" s="68"/>
      <c r="AV8" s="68"/>
      <c r="AW8" s="68"/>
      <c r="AX8" s="68"/>
      <c r="AY8" s="68"/>
      <c r="AZ8" s="68"/>
      <c r="BA8" s="68"/>
      <c r="BB8" s="68">
        <f>データ!U6</f>
        <v>150.11000000000001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55.56</v>
      </c>
      <c r="J10" s="68"/>
      <c r="K10" s="68"/>
      <c r="L10" s="68"/>
      <c r="M10" s="68"/>
      <c r="N10" s="68"/>
      <c r="O10" s="68"/>
      <c r="P10" s="68">
        <f>データ!P6</f>
        <v>54.72</v>
      </c>
      <c r="Q10" s="68"/>
      <c r="R10" s="68"/>
      <c r="S10" s="68"/>
      <c r="T10" s="68"/>
      <c r="U10" s="68"/>
      <c r="V10" s="68"/>
      <c r="W10" s="68">
        <f>データ!Q6</f>
        <v>58.65</v>
      </c>
      <c r="X10" s="68"/>
      <c r="Y10" s="68"/>
      <c r="Z10" s="68"/>
      <c r="AA10" s="68"/>
      <c r="AB10" s="68"/>
      <c r="AC10" s="68"/>
      <c r="AD10" s="69">
        <f>データ!R6</f>
        <v>2722</v>
      </c>
      <c r="AE10" s="69"/>
      <c r="AF10" s="69"/>
      <c r="AG10" s="69"/>
      <c r="AH10" s="69"/>
      <c r="AI10" s="69"/>
      <c r="AJ10" s="69"/>
      <c r="AK10" s="2"/>
      <c r="AL10" s="69">
        <f>データ!V6</f>
        <v>32534</v>
      </c>
      <c r="AM10" s="69"/>
      <c r="AN10" s="69"/>
      <c r="AO10" s="69"/>
      <c r="AP10" s="69"/>
      <c r="AQ10" s="69"/>
      <c r="AR10" s="69"/>
      <c r="AS10" s="69"/>
      <c r="AT10" s="68">
        <f>データ!W6</f>
        <v>10.62</v>
      </c>
      <c r="AU10" s="68"/>
      <c r="AV10" s="68"/>
      <c r="AW10" s="68"/>
      <c r="AX10" s="68"/>
      <c r="AY10" s="68"/>
      <c r="AZ10" s="68"/>
      <c r="BA10" s="68"/>
      <c r="BB10" s="68">
        <f>データ!X6</f>
        <v>3063.47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l9DJyZYkY46KSYFsCmjUt4NvjikVhimimU7JAwyRNdfGJQ1n8Wflc2QCHk4cWdpzxc7soujKQBHCfa4bu1bjQ==" saltValue="kQ/QsebGMFjAZUSM/Wpe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2019</v>
      </c>
      <c r="C6" s="33">
        <f t="shared" ref="C6:X6" si="3">C7</f>
        <v>72125</v>
      </c>
      <c r="D6" s="33">
        <f t="shared" si="3"/>
        <v>46</v>
      </c>
      <c r="E6" s="33">
        <f t="shared" si="3"/>
        <v>17</v>
      </c>
      <c r="F6" s="33">
        <f t="shared" si="3"/>
        <v>1</v>
      </c>
      <c r="G6" s="33">
        <f t="shared" si="3"/>
        <v>0</v>
      </c>
      <c r="H6" s="33" t="str">
        <f t="shared" si="3"/>
        <v>福島県　南相馬市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55.56</v>
      </c>
      <c r="P6" s="34">
        <f t="shared" si="3"/>
        <v>54.72</v>
      </c>
      <c r="Q6" s="34">
        <f t="shared" si="3"/>
        <v>58.65</v>
      </c>
      <c r="R6" s="34">
        <f t="shared" si="3"/>
        <v>2722</v>
      </c>
      <c r="S6" s="34">
        <f t="shared" si="3"/>
        <v>59830</v>
      </c>
      <c r="T6" s="34">
        <f t="shared" si="3"/>
        <v>398.58</v>
      </c>
      <c r="U6" s="34">
        <f t="shared" si="3"/>
        <v>150.11000000000001</v>
      </c>
      <c r="V6" s="34">
        <f t="shared" si="3"/>
        <v>32534</v>
      </c>
      <c r="W6" s="34">
        <f t="shared" si="3"/>
        <v>10.62</v>
      </c>
      <c r="X6" s="34">
        <f t="shared" si="3"/>
        <v>3063.47</v>
      </c>
      <c r="Y6" s="35">
        <f>IF(Y7="",NA(),Y7)</f>
        <v>122.14</v>
      </c>
      <c r="Z6" s="35">
        <f t="shared" ref="Z6:AH6" si="4">IF(Z7="",NA(),Z7)</f>
        <v>108.31</v>
      </c>
      <c r="AA6" s="35">
        <f t="shared" si="4"/>
        <v>104.67</v>
      </c>
      <c r="AB6" s="35">
        <f t="shared" si="4"/>
        <v>107.14</v>
      </c>
      <c r="AC6" s="35">
        <f t="shared" si="4"/>
        <v>115.1</v>
      </c>
      <c r="AD6" s="35">
        <f t="shared" si="4"/>
        <v>109.48</v>
      </c>
      <c r="AE6" s="35">
        <f t="shared" si="4"/>
        <v>109.27</v>
      </c>
      <c r="AF6" s="35">
        <f t="shared" si="4"/>
        <v>108.03</v>
      </c>
      <c r="AG6" s="35">
        <f t="shared" si="4"/>
        <v>106.9</v>
      </c>
      <c r="AH6" s="35">
        <f t="shared" si="4"/>
        <v>106.99</v>
      </c>
      <c r="AI6" s="34" t="str">
        <f>IF(AI7="","",IF(AI7="-","【-】","【"&amp;SUBSTITUTE(TEXT(AI7,"#,##0.00"),"-","△")&amp;"】"))</f>
        <v>【108.07】</v>
      </c>
      <c r="AJ6" s="35">
        <f>IF(AJ7="",NA(),AJ7)</f>
        <v>146.28</v>
      </c>
      <c r="AK6" s="35">
        <f t="shared" ref="AK6:AS6" si="5">IF(AK7="",NA(),AK7)</f>
        <v>121.06</v>
      </c>
      <c r="AL6" s="35">
        <f t="shared" si="5"/>
        <v>102.97</v>
      </c>
      <c r="AM6" s="35">
        <f t="shared" si="5"/>
        <v>80.61</v>
      </c>
      <c r="AN6" s="35">
        <f t="shared" si="5"/>
        <v>57.84</v>
      </c>
      <c r="AO6" s="35">
        <f t="shared" si="5"/>
        <v>16.34</v>
      </c>
      <c r="AP6" s="35">
        <f t="shared" si="5"/>
        <v>15.65</v>
      </c>
      <c r="AQ6" s="35">
        <f t="shared" si="5"/>
        <v>13.55</v>
      </c>
      <c r="AR6" s="35">
        <f t="shared" si="5"/>
        <v>9.06</v>
      </c>
      <c r="AS6" s="35">
        <f t="shared" si="5"/>
        <v>7.42</v>
      </c>
      <c r="AT6" s="34" t="str">
        <f>IF(AT7="","",IF(AT7="-","【-】","【"&amp;SUBSTITUTE(TEXT(AT7,"#,##0.00"),"-","△")&amp;"】"))</f>
        <v>【3.09】</v>
      </c>
      <c r="AU6" s="35">
        <f>IF(AU7="",NA(),AU7)</f>
        <v>102.12</v>
      </c>
      <c r="AV6" s="35">
        <f t="shared" ref="AV6:BD6" si="6">IF(AV7="",NA(),AV7)</f>
        <v>110.62</v>
      </c>
      <c r="AW6" s="35">
        <f t="shared" si="6"/>
        <v>111.13</v>
      </c>
      <c r="AX6" s="35">
        <f t="shared" si="6"/>
        <v>110.62</v>
      </c>
      <c r="AY6" s="35">
        <f t="shared" si="6"/>
        <v>122.17</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2165.7800000000002</v>
      </c>
      <c r="BG6" s="35">
        <f t="shared" ref="BG6:BO6" si="7">IF(BG7="",NA(),BG7)</f>
        <v>1200.99</v>
      </c>
      <c r="BH6" s="35">
        <f t="shared" si="7"/>
        <v>1186.24</v>
      </c>
      <c r="BI6" s="35">
        <f t="shared" si="7"/>
        <v>1172.57</v>
      </c>
      <c r="BJ6" s="35">
        <f t="shared" si="7"/>
        <v>1156.55</v>
      </c>
      <c r="BK6" s="35">
        <f t="shared" si="7"/>
        <v>848.31</v>
      </c>
      <c r="BL6" s="35">
        <f t="shared" si="7"/>
        <v>774.99</v>
      </c>
      <c r="BM6" s="35">
        <f t="shared" si="7"/>
        <v>799.41</v>
      </c>
      <c r="BN6" s="35">
        <f t="shared" si="7"/>
        <v>820.36</v>
      </c>
      <c r="BO6" s="35">
        <f t="shared" si="7"/>
        <v>847.44</v>
      </c>
      <c r="BP6" s="34" t="str">
        <f>IF(BP7="","",IF(BP7="-","【-】","【"&amp;SUBSTITUTE(TEXT(BP7,"#,##0.00"),"-","△")&amp;"】"))</f>
        <v>【682.51】</v>
      </c>
      <c r="BQ6" s="35">
        <f>IF(BQ7="",NA(),BQ7)</f>
        <v>107.84</v>
      </c>
      <c r="BR6" s="35">
        <f t="shared" ref="BR6:BZ6" si="8">IF(BR7="",NA(),BR7)</f>
        <v>98.47</v>
      </c>
      <c r="BS6" s="35">
        <f t="shared" si="8"/>
        <v>96.79</v>
      </c>
      <c r="BT6" s="35">
        <f t="shared" si="8"/>
        <v>96.98</v>
      </c>
      <c r="BU6" s="35">
        <f t="shared" si="8"/>
        <v>98.87</v>
      </c>
      <c r="BV6" s="35">
        <f t="shared" si="8"/>
        <v>94.38</v>
      </c>
      <c r="BW6" s="35">
        <f t="shared" si="8"/>
        <v>96.57</v>
      </c>
      <c r="BX6" s="35">
        <f t="shared" si="8"/>
        <v>96.54</v>
      </c>
      <c r="BY6" s="35">
        <f t="shared" si="8"/>
        <v>95.4</v>
      </c>
      <c r="BZ6" s="35">
        <f t="shared" si="8"/>
        <v>94.69</v>
      </c>
      <c r="CA6" s="34" t="str">
        <f>IF(CA7="","",IF(CA7="-","【-】","【"&amp;SUBSTITUTE(TEXT(CA7,"#,##0.00"),"-","△")&amp;"】"))</f>
        <v>【100.34】</v>
      </c>
      <c r="CB6" s="35">
        <f>IF(CB7="",NA(),CB7)</f>
        <v>142.02000000000001</v>
      </c>
      <c r="CC6" s="35">
        <f t="shared" ref="CC6:CK6" si="9">IF(CC7="",NA(),CC7)</f>
        <v>156.34</v>
      </c>
      <c r="CD6" s="35">
        <f t="shared" si="9"/>
        <v>158.4</v>
      </c>
      <c r="CE6" s="35">
        <f t="shared" si="9"/>
        <v>157.99</v>
      </c>
      <c r="CF6" s="35">
        <f t="shared" si="9"/>
        <v>155.19999999999999</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73.45</v>
      </c>
      <c r="CN6" s="35">
        <f t="shared" ref="CN6:CV6" si="10">IF(CN7="",NA(),CN7)</f>
        <v>78.28</v>
      </c>
      <c r="CO6" s="35">
        <f t="shared" si="10"/>
        <v>81.61</v>
      </c>
      <c r="CP6" s="35">
        <f t="shared" si="10"/>
        <v>76.22</v>
      </c>
      <c r="CQ6" s="35">
        <f t="shared" si="10"/>
        <v>96.14</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87.1</v>
      </c>
      <c r="CY6" s="35">
        <f t="shared" ref="CY6:DG6" si="11">IF(CY7="",NA(),CY7)</f>
        <v>91.81</v>
      </c>
      <c r="CZ6" s="35">
        <f t="shared" si="11"/>
        <v>91.67</v>
      </c>
      <c r="DA6" s="35">
        <f t="shared" si="11"/>
        <v>91.93</v>
      </c>
      <c r="DB6" s="35">
        <f t="shared" si="11"/>
        <v>92.13</v>
      </c>
      <c r="DC6" s="35">
        <f t="shared" si="11"/>
        <v>91.44</v>
      </c>
      <c r="DD6" s="35">
        <f t="shared" si="11"/>
        <v>91.76</v>
      </c>
      <c r="DE6" s="35">
        <f t="shared" si="11"/>
        <v>92.3</v>
      </c>
      <c r="DF6" s="35">
        <f t="shared" si="11"/>
        <v>92.55</v>
      </c>
      <c r="DG6" s="35">
        <f t="shared" si="11"/>
        <v>92.62</v>
      </c>
      <c r="DH6" s="34" t="str">
        <f>IF(DH7="","",IF(DH7="-","【-】","【"&amp;SUBSTITUTE(TEXT(DH7,"#,##0.00"),"-","△")&amp;"】"))</f>
        <v>【95.35】</v>
      </c>
      <c r="DI6" s="35">
        <f>IF(DI7="",NA(),DI7)</f>
        <v>27.99</v>
      </c>
      <c r="DJ6" s="35">
        <f t="shared" ref="DJ6:DR6" si="12">IF(DJ7="",NA(),DJ7)</f>
        <v>30.69</v>
      </c>
      <c r="DK6" s="35">
        <f t="shared" si="12"/>
        <v>32.799999999999997</v>
      </c>
      <c r="DL6" s="35">
        <f t="shared" si="12"/>
        <v>35.14</v>
      </c>
      <c r="DM6" s="35">
        <f t="shared" si="12"/>
        <v>37.08</v>
      </c>
      <c r="DN6" s="35">
        <f t="shared" si="12"/>
        <v>25.89</v>
      </c>
      <c r="DO6" s="35">
        <f t="shared" si="12"/>
        <v>26.63</v>
      </c>
      <c r="DP6" s="35">
        <f t="shared" si="12"/>
        <v>25.61</v>
      </c>
      <c r="DQ6" s="35">
        <f t="shared" si="12"/>
        <v>26.13</v>
      </c>
      <c r="DR6" s="35">
        <f t="shared" si="12"/>
        <v>26.36</v>
      </c>
      <c r="DS6" s="34" t="str">
        <f>IF(DS7="","",IF(DS7="-","【-】","【"&amp;SUBSTITUTE(TEXT(DS7,"#,##0.00"),"-","△")&amp;"】"))</f>
        <v>【38.57】</v>
      </c>
      <c r="DT6" s="35">
        <f>IF(DT7="",NA(),DT7)</f>
        <v>1.03</v>
      </c>
      <c r="DU6" s="35">
        <f t="shared" ref="DU6:EC6" si="13">IF(DU7="",NA(),DU7)</f>
        <v>1.44</v>
      </c>
      <c r="DV6" s="35">
        <f t="shared" si="13"/>
        <v>1.83</v>
      </c>
      <c r="DW6" s="35">
        <f t="shared" si="13"/>
        <v>2.0099999999999998</v>
      </c>
      <c r="DX6" s="35">
        <f t="shared" si="13"/>
        <v>2.4300000000000002</v>
      </c>
      <c r="DY6" s="35">
        <f t="shared" si="13"/>
        <v>0.71</v>
      </c>
      <c r="DZ6" s="35">
        <f t="shared" si="13"/>
        <v>0.95</v>
      </c>
      <c r="EA6" s="35">
        <f t="shared" si="13"/>
        <v>1.07</v>
      </c>
      <c r="EB6" s="35">
        <f t="shared" si="13"/>
        <v>1.03</v>
      </c>
      <c r="EC6" s="35">
        <f t="shared" si="13"/>
        <v>1.43</v>
      </c>
      <c r="ED6" s="34" t="str">
        <f>IF(ED7="","",IF(ED7="-","【-】","【"&amp;SUBSTITUTE(TEXT(ED7,"#,##0.00"),"-","△")&amp;"】"))</f>
        <v>【5.90】</v>
      </c>
      <c r="EE6" s="34">
        <f>IF(EE7="",NA(),EE7)</f>
        <v>0</v>
      </c>
      <c r="EF6" s="35">
        <f t="shared" ref="EF6:EN6" si="14">IF(EF7="",NA(),EF7)</f>
        <v>0.13</v>
      </c>
      <c r="EG6" s="35">
        <f t="shared" si="14"/>
        <v>0.22</v>
      </c>
      <c r="EH6" s="35">
        <f t="shared" si="14"/>
        <v>0.13</v>
      </c>
      <c r="EI6" s="35">
        <f t="shared" si="14"/>
        <v>0.01</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2">
      <c r="A7" s="28"/>
      <c r="B7" s="37">
        <v>2019</v>
      </c>
      <c r="C7" s="37">
        <v>72125</v>
      </c>
      <c r="D7" s="37">
        <v>46</v>
      </c>
      <c r="E7" s="37">
        <v>17</v>
      </c>
      <c r="F7" s="37">
        <v>1</v>
      </c>
      <c r="G7" s="37">
        <v>0</v>
      </c>
      <c r="H7" s="37" t="s">
        <v>95</v>
      </c>
      <c r="I7" s="37" t="s">
        <v>96</v>
      </c>
      <c r="J7" s="37" t="s">
        <v>97</v>
      </c>
      <c r="K7" s="37" t="s">
        <v>98</v>
      </c>
      <c r="L7" s="37" t="s">
        <v>99</v>
      </c>
      <c r="M7" s="37" t="s">
        <v>100</v>
      </c>
      <c r="N7" s="38" t="s">
        <v>101</v>
      </c>
      <c r="O7" s="38">
        <v>55.56</v>
      </c>
      <c r="P7" s="38">
        <v>54.72</v>
      </c>
      <c r="Q7" s="38">
        <v>58.65</v>
      </c>
      <c r="R7" s="38">
        <v>2722</v>
      </c>
      <c r="S7" s="38">
        <v>59830</v>
      </c>
      <c r="T7" s="38">
        <v>398.58</v>
      </c>
      <c r="U7" s="38">
        <v>150.11000000000001</v>
      </c>
      <c r="V7" s="38">
        <v>32534</v>
      </c>
      <c r="W7" s="38">
        <v>10.62</v>
      </c>
      <c r="X7" s="38">
        <v>3063.47</v>
      </c>
      <c r="Y7" s="38">
        <v>122.14</v>
      </c>
      <c r="Z7" s="38">
        <v>108.31</v>
      </c>
      <c r="AA7" s="38">
        <v>104.67</v>
      </c>
      <c r="AB7" s="38">
        <v>107.14</v>
      </c>
      <c r="AC7" s="38">
        <v>115.1</v>
      </c>
      <c r="AD7" s="38">
        <v>109.48</v>
      </c>
      <c r="AE7" s="38">
        <v>109.27</v>
      </c>
      <c r="AF7" s="38">
        <v>108.03</v>
      </c>
      <c r="AG7" s="38">
        <v>106.9</v>
      </c>
      <c r="AH7" s="38">
        <v>106.99</v>
      </c>
      <c r="AI7" s="38">
        <v>108.07</v>
      </c>
      <c r="AJ7" s="38">
        <v>146.28</v>
      </c>
      <c r="AK7" s="38">
        <v>121.06</v>
      </c>
      <c r="AL7" s="38">
        <v>102.97</v>
      </c>
      <c r="AM7" s="38">
        <v>80.61</v>
      </c>
      <c r="AN7" s="38">
        <v>57.84</v>
      </c>
      <c r="AO7" s="38">
        <v>16.34</v>
      </c>
      <c r="AP7" s="38">
        <v>15.65</v>
      </c>
      <c r="AQ7" s="38">
        <v>13.55</v>
      </c>
      <c r="AR7" s="38">
        <v>9.06</v>
      </c>
      <c r="AS7" s="38">
        <v>7.42</v>
      </c>
      <c r="AT7" s="38">
        <v>3.09</v>
      </c>
      <c r="AU7" s="38">
        <v>102.12</v>
      </c>
      <c r="AV7" s="38">
        <v>110.62</v>
      </c>
      <c r="AW7" s="38">
        <v>111.13</v>
      </c>
      <c r="AX7" s="38">
        <v>110.62</v>
      </c>
      <c r="AY7" s="38">
        <v>122.17</v>
      </c>
      <c r="AZ7" s="38">
        <v>78.930000000000007</v>
      </c>
      <c r="BA7" s="38">
        <v>77.94</v>
      </c>
      <c r="BB7" s="38">
        <v>78.45</v>
      </c>
      <c r="BC7" s="38">
        <v>76.31</v>
      </c>
      <c r="BD7" s="38">
        <v>68.180000000000007</v>
      </c>
      <c r="BE7" s="38">
        <v>69.540000000000006</v>
      </c>
      <c r="BF7" s="38">
        <v>2165.7800000000002</v>
      </c>
      <c r="BG7" s="38">
        <v>1200.99</v>
      </c>
      <c r="BH7" s="38">
        <v>1186.24</v>
      </c>
      <c r="BI7" s="38">
        <v>1172.57</v>
      </c>
      <c r="BJ7" s="38">
        <v>1156.55</v>
      </c>
      <c r="BK7" s="38">
        <v>848.31</v>
      </c>
      <c r="BL7" s="38">
        <v>774.99</v>
      </c>
      <c r="BM7" s="38">
        <v>799.41</v>
      </c>
      <c r="BN7" s="38">
        <v>820.36</v>
      </c>
      <c r="BO7" s="38">
        <v>847.44</v>
      </c>
      <c r="BP7" s="38">
        <v>682.51</v>
      </c>
      <c r="BQ7" s="38">
        <v>107.84</v>
      </c>
      <c r="BR7" s="38">
        <v>98.47</v>
      </c>
      <c r="BS7" s="38">
        <v>96.79</v>
      </c>
      <c r="BT7" s="38">
        <v>96.98</v>
      </c>
      <c r="BU7" s="38">
        <v>98.87</v>
      </c>
      <c r="BV7" s="38">
        <v>94.38</v>
      </c>
      <c r="BW7" s="38">
        <v>96.57</v>
      </c>
      <c r="BX7" s="38">
        <v>96.54</v>
      </c>
      <c r="BY7" s="38">
        <v>95.4</v>
      </c>
      <c r="BZ7" s="38">
        <v>94.69</v>
      </c>
      <c r="CA7" s="38">
        <v>100.34</v>
      </c>
      <c r="CB7" s="38">
        <v>142.02000000000001</v>
      </c>
      <c r="CC7" s="38">
        <v>156.34</v>
      </c>
      <c r="CD7" s="38">
        <v>158.4</v>
      </c>
      <c r="CE7" s="38">
        <v>157.99</v>
      </c>
      <c r="CF7" s="38">
        <v>155.19999999999999</v>
      </c>
      <c r="CG7" s="38">
        <v>165.45</v>
      </c>
      <c r="CH7" s="38">
        <v>161.54</v>
      </c>
      <c r="CI7" s="38">
        <v>162.81</v>
      </c>
      <c r="CJ7" s="38">
        <v>163.19999999999999</v>
      </c>
      <c r="CK7" s="38">
        <v>159.78</v>
      </c>
      <c r="CL7" s="38">
        <v>136.15</v>
      </c>
      <c r="CM7" s="38">
        <v>73.45</v>
      </c>
      <c r="CN7" s="38">
        <v>78.28</v>
      </c>
      <c r="CO7" s="38">
        <v>81.61</v>
      </c>
      <c r="CP7" s="38">
        <v>76.22</v>
      </c>
      <c r="CQ7" s="38">
        <v>96.14</v>
      </c>
      <c r="CR7" s="38">
        <v>65.62</v>
      </c>
      <c r="CS7" s="38">
        <v>64.67</v>
      </c>
      <c r="CT7" s="38">
        <v>64.959999999999994</v>
      </c>
      <c r="CU7" s="38">
        <v>65.040000000000006</v>
      </c>
      <c r="CV7" s="38">
        <v>68.31</v>
      </c>
      <c r="CW7" s="38">
        <v>59.64</v>
      </c>
      <c r="CX7" s="38">
        <v>87.1</v>
      </c>
      <c r="CY7" s="38">
        <v>91.81</v>
      </c>
      <c r="CZ7" s="38">
        <v>91.67</v>
      </c>
      <c r="DA7" s="38">
        <v>91.93</v>
      </c>
      <c r="DB7" s="38">
        <v>92.13</v>
      </c>
      <c r="DC7" s="38">
        <v>91.44</v>
      </c>
      <c r="DD7" s="38">
        <v>91.76</v>
      </c>
      <c r="DE7" s="38">
        <v>92.3</v>
      </c>
      <c r="DF7" s="38">
        <v>92.55</v>
      </c>
      <c r="DG7" s="38">
        <v>92.62</v>
      </c>
      <c r="DH7" s="38">
        <v>95.35</v>
      </c>
      <c r="DI7" s="38">
        <v>27.99</v>
      </c>
      <c r="DJ7" s="38">
        <v>30.69</v>
      </c>
      <c r="DK7" s="38">
        <v>32.799999999999997</v>
      </c>
      <c r="DL7" s="38">
        <v>35.14</v>
      </c>
      <c r="DM7" s="38">
        <v>37.08</v>
      </c>
      <c r="DN7" s="38">
        <v>25.89</v>
      </c>
      <c r="DO7" s="38">
        <v>26.63</v>
      </c>
      <c r="DP7" s="38">
        <v>25.61</v>
      </c>
      <c r="DQ7" s="38">
        <v>26.13</v>
      </c>
      <c r="DR7" s="38">
        <v>26.36</v>
      </c>
      <c r="DS7" s="38">
        <v>38.57</v>
      </c>
      <c r="DT7" s="38">
        <v>1.03</v>
      </c>
      <c r="DU7" s="38">
        <v>1.44</v>
      </c>
      <c r="DV7" s="38">
        <v>1.83</v>
      </c>
      <c r="DW7" s="38">
        <v>2.0099999999999998</v>
      </c>
      <c r="DX7" s="38">
        <v>2.4300000000000002</v>
      </c>
      <c r="DY7" s="38">
        <v>0.71</v>
      </c>
      <c r="DZ7" s="38">
        <v>0.95</v>
      </c>
      <c r="EA7" s="38">
        <v>1.07</v>
      </c>
      <c r="EB7" s="38">
        <v>1.03</v>
      </c>
      <c r="EC7" s="38">
        <v>1.43</v>
      </c>
      <c r="ED7" s="38">
        <v>5.9</v>
      </c>
      <c r="EE7" s="38">
        <v>0</v>
      </c>
      <c r="EF7" s="38">
        <v>0.13</v>
      </c>
      <c r="EG7" s="38">
        <v>0.22</v>
      </c>
      <c r="EH7" s="38">
        <v>0.13</v>
      </c>
      <c r="EI7" s="38">
        <v>0.01</v>
      </c>
      <c r="EJ7" s="38">
        <v>0.27</v>
      </c>
      <c r="EK7" s="38">
        <v>0.17</v>
      </c>
      <c r="EL7" s="38">
        <v>0.13</v>
      </c>
      <c r="EM7" s="38">
        <v>0.1</v>
      </c>
      <c r="EN7" s="38">
        <v>0.09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107</v>
      </c>
    </row>
    <row r="12" spans="1:148" x14ac:dyDescent="0.2">
      <c r="B12">
        <v>1</v>
      </c>
      <c r="C12">
        <v>1</v>
      </c>
      <c r="D12">
        <v>1</v>
      </c>
      <c r="E12">
        <v>1</v>
      </c>
      <c r="F12">
        <v>1</v>
      </c>
      <c r="G12" t="s">
        <v>108</v>
      </c>
    </row>
    <row r="13" spans="1:148" x14ac:dyDescent="0.2">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木下雄彦</cp:lastModifiedBy>
  <cp:lastPrinted>2021-01-20T05:14:57Z</cp:lastPrinted>
  <dcterms:created xsi:type="dcterms:W3CDTF">2020-12-04T02:24:43Z</dcterms:created>
  <dcterms:modified xsi:type="dcterms:W3CDTF">2021-01-25T05:48:45Z</dcterms:modified>
  <cp:category/>
</cp:coreProperties>
</file>