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lgfs01\sangyou\2020_R2_sangyou\00_商工観光係\08_企業立地・誘致・管理等\28_決算統計\R030112_【照会市町村財政課1月29日（金）期限】公営企業に係る経営比較分析表（令和元年度決算）の分析等について\"/>
    </mc:Choice>
  </mc:AlternateContent>
  <xr:revisionPtr revIDLastSave="0" documentId="13_ncr:1_{7ECC6F3E-95B4-45ED-B46B-C88C833E5B60}" xr6:coauthVersionLast="43" xr6:coauthVersionMax="43" xr10:uidLastSave="{00000000-0000-0000-0000-000000000000}"/>
  <workbookProtection workbookAlgorithmName="SHA-512" workbookHashValue="7a+qsVDB78r4/GLfVYu0S7dRnMnnP8oRIw85HGy/4lkNtYkMoNw/5k4MZWaM5ZxyvoVa/QRt3VaESX0RYykK7w==" workbookSaltValue="oc3wL3QN76S37mW4StasAQ==" workbookSpinCount="100000" lockStructure="1"/>
  <bookViews>
    <workbookView xWindow="-120" yWindow="-120" windowWidth="20730" windowHeight="111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J5" i="4" s="1"/>
  <c r="N6" i="5"/>
  <c r="M6" i="5"/>
  <c r="FT8" i="5" s="1"/>
  <c r="L6" i="5"/>
  <c r="K6" i="5"/>
  <c r="J3" i="4" s="1"/>
  <c r="J6" i="5"/>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C123" i="4"/>
  <c r="L19" i="4"/>
  <c r="F19" i="4"/>
  <c r="N16" i="4"/>
  <c r="L16" i="4"/>
  <c r="H16" i="4"/>
  <c r="F16" i="4"/>
  <c r="N15" i="4"/>
  <c r="J15" i="4"/>
  <c r="H15" i="4"/>
  <c r="F15" i="4"/>
  <c r="L14" i="4"/>
  <c r="J14" i="4"/>
  <c r="H14" i="4"/>
  <c r="N13" i="4"/>
  <c r="L13" i="4"/>
  <c r="J13" i="4"/>
  <c r="F13" i="4"/>
  <c r="N12" i="4"/>
  <c r="L12" i="4"/>
  <c r="H12" i="4"/>
  <c r="F12" i="4"/>
  <c r="F9" i="4"/>
  <c r="N7" i="4"/>
  <c r="N5" i="4"/>
  <c r="F5" i="4"/>
  <c r="N3" i="4"/>
  <c r="F3" i="4"/>
  <c r="B1" i="4"/>
  <c r="FJ8" i="5" l="1"/>
  <c r="B5" i="4"/>
  <c r="EZ8" i="5"/>
  <c r="FX18" i="5"/>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L11" i="4"/>
  <c r="MN10" i="5"/>
  <c r="MD10" i="5"/>
  <c r="LJ10" i="5"/>
  <c r="JU10" i="5"/>
  <c r="IF10" i="5"/>
  <c r="GQ10" i="5"/>
  <c r="FC10" i="5"/>
  <c r="DN10" i="5"/>
  <c r="BX10" i="5"/>
  <c r="KZ10" i="5"/>
  <c r="JK10" i="5"/>
  <c r="HV10" i="5"/>
  <c r="GG10" i="5"/>
  <c r="ER10" i="5"/>
  <c r="DD10" i="5"/>
  <c r="BM10" i="5"/>
  <c r="KO10" i="5"/>
  <c r="JA10" i="5"/>
  <c r="HL10" i="5"/>
  <c r="FW10" i="5"/>
  <c r="EH10" i="5"/>
  <c r="CS10" i="5"/>
  <c r="BB10" i="5"/>
  <c r="GN8" i="5"/>
  <c r="KP18" i="5"/>
  <c r="KL18" i="5"/>
  <c r="KN12" i="5"/>
  <c r="KO18" i="5"/>
  <c r="KM12" i="5"/>
  <c r="KN18" i="5"/>
  <c r="KP12" i="5"/>
  <c r="KL12" i="5"/>
  <c r="KM18" i="5"/>
  <c r="KO12" i="5"/>
  <c r="B10" i="5"/>
  <c r="F10" i="5"/>
  <c r="FB18" i="5"/>
  <c r="FD12" i="5"/>
  <c r="EZ12" i="5"/>
  <c r="FA18" i="5"/>
  <c r="FC12" i="5"/>
  <c r="FD18" i="5"/>
  <c r="EZ18" i="5"/>
  <c r="FB12" i="5"/>
  <c r="FC18" i="5"/>
  <c r="FA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F11" i="4"/>
  <c r="MK10" i="5"/>
  <c r="MA10" i="5"/>
  <c r="LQ10" i="5"/>
  <c r="KB10" i="5"/>
  <c r="IM10" i="5"/>
  <c r="GY10" i="5"/>
  <c r="FJ10" i="5"/>
  <c r="DU10" i="5"/>
  <c r="CF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LS10" i="5"/>
  <c r="KD10" i="5"/>
  <c r="IO10" i="5"/>
  <c r="HA10" i="5"/>
  <c r="FL10" i="5"/>
  <c r="DW10" i="5"/>
  <c r="CH10" i="5"/>
  <c r="J11" i="4"/>
  <c r="MM10" i="5"/>
  <c r="LI10" i="5"/>
  <c r="JT10" i="5"/>
  <c r="IE10" i="5"/>
  <c r="GP10" i="5"/>
  <c r="FB10" i="5"/>
  <c r="DM10" i="5"/>
  <c r="BW10" i="5"/>
  <c r="KY10" i="5"/>
  <c r="JJ10" i="5"/>
  <c r="HU10" i="5"/>
  <c r="GF10" i="5"/>
  <c r="EQ10" i="5"/>
  <c r="DC10" i="5"/>
  <c r="BL10" i="5"/>
</calcChain>
</file>

<file path=xl/sharedStrings.xml><?xml version="1.0" encoding="utf-8"?>
<sst xmlns="http://schemas.openxmlformats.org/spreadsheetml/2006/main" count="995" uniqueCount="285">
  <si>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</si>
  <si>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</si>
  <si>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</si>
  <si>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</si>
  <si>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</si>
  <si>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</si>
  <si>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</si>
  <si>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</si>
  <si>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</si>
  <si>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</si>
  <si>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</si>
  <si>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</si>
  <si>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</si>
  <si>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</si>
  <si>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</si>
  <si>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</si>
  <si>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</si>
  <si>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</si>
  <si>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</si>
  <si>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</si>
  <si>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</si>
  <si>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</si>
  <si>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</si>
  <si>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</si>
  <si>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</si>
  <si>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</si>
  <si>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</si>
  <si>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</si>
  <si>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</si>
  <si>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</si>
  <si>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</si>
  <si>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</si>
  <si>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</si>
  <si>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</si>
  <si>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</si>
  <si>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</si>
  <si>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</si>
  <si>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</si>
  <si>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</si>
  <si>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</si>
  <si>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</si>
  <si>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</si>
  <si>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</si>
  <si>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</si>
  <si>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</si>
  <si>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</si>
  <si>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</si>
  <si>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</si>
  <si>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</si>
  <si>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</si>
  <si>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</si>
  <si>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</si>
  <si>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</si>
  <si>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</si>
  <si>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</si>
  <si>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</si>
  <si>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</si>
  <si>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</si>
  <si>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</si>
  <si>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</si>
  <si>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</si>
  <si>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</si>
  <si>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</si>
  <si>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</si>
  <si>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</si>
  <si>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</si>
  <si>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</si>
  <si>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</si>
  <si>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</si>
  <si>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</si>
  <si>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</si>
  <si>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</si>
  <si>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</si>
  <si>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</si>
  <si>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</si>
  <si>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</si>
  <si>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</si>
  <si>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</si>
  <si>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</si>
  <si>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</si>
  <si>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</si>
  <si>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</si>
  <si>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</si>
  <si>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</si>
  <si>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</si>
  <si>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</si>
  <si>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</si>
  <si>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</si>
  <si>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</si>
  <si>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</si>
  <si>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</si>
  <si>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</si>
  <si>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</si>
  <si>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</si>
  <si>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</si>
  <si>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</si>
  <si>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</si>
  <si>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</si>
  <si>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</si>
  <si>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</si>
  <si>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</si>
  <si>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</si>
  <si>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</si>
  <si>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</si>
  <si>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</si>
  <si>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</si>
  <si>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</si>
  <si>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</si>
  <si>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</si>
  <si>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</si>
  <si>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</si>
  <si>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</si>
  <si>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</si>
  <si>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</si>
  <si>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</si>
  <si>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</si>
  <si>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</si>
  <si>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</si>
  <si>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</si>
  <si>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</si>
  <si>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073440</t>
  </si>
  <si>
    <t>47</t>
  </si>
  <si>
    <t>04</t>
  </si>
  <si>
    <t>0</t>
  </si>
  <si>
    <t>000</t>
  </si>
  <si>
    <t>福島県　天栄村</t>
  </si>
  <si>
    <t>法非適用</t>
  </si>
  <si>
    <t>電気事業</t>
  </si>
  <si>
    <t>非設置</t>
  </si>
  <si>
    <t>該当数値なし</t>
  </si>
  <si>
    <t>-</t>
  </si>
  <si>
    <t>令和3年7月31日　天栄風力発電所</t>
  </si>
  <si>
    <t>令和2年7月31日　天栄風力発電所</t>
  </si>
  <si>
    <t>有</t>
  </si>
  <si>
    <t>東北電力株式会社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</si>
  <si>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</si>
  <si>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</si>
  <si>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</si>
  <si>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</si>
  <si>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</si>
  <si>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</si>
  <si>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</si>
  <si>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</si>
  <si>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</si>
  <si>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</si>
  <si>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</si>
  <si>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</si>
  <si>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</si>
  <si>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</si>
  <si>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</si>
  <si>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</si>
  <si>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</si>
  <si>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</si>
  <si>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</si>
  <si>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</si>
  <si>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</si>
  <si>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</si>
  <si>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</si>
  <si>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</si>
  <si>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</si>
  <si>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</si>
  <si>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</si>
  <si>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</si>
  <si>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</si>
  <si>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</si>
  <si>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</si>
  <si>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</si>
  <si>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</si>
  <si>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</si>
  <si>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</si>
  <si>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</si>
  <si>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</si>
  <si>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</si>
  <si>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</si>
  <si>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</si>
  <si>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</si>
  <si>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</si>
  <si>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</si>
  <si>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</si>
  <si>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</si>
  <si>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</si>
  <si>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</si>
  <si>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</si>
  <si>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</si>
  <si>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</si>
  <si>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</si>
  <si>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</si>
  <si>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</si>
  <si>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</si>
  <si>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</si>
  <si>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</si>
  <si>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</si>
  <si>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</si>
  <si>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</si>
  <si>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</si>
  <si>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</si>
  <si>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</si>
  <si>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</si>
  <si>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</si>
  <si>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</si>
  <si>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</si>
  <si>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</si>
  <si>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</si>
  <si>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</si>
  <si>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</si>
  <si>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</si>
  <si>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</si>
  <si>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</si>
  <si>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</si>
  <si>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</si>
  <si>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</si>
  <si>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</si>
  <si>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</si>
  <si>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</si>
  <si>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</si>
  <si>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</si>
  <si>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</si>
  <si>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</si>
  <si>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</si>
  <si>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</si>
  <si>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</si>
  <si>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</si>
  <si>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</si>
  <si>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</si>
  <si>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</si>
  <si>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</si>
  <si>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</si>
  <si>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</si>
  <si>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</si>
  <si>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</si>
  <si>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</si>
  <si>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</si>
  <si>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</si>
  <si>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</si>
  <si>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</si>
  <si>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</si>
  <si>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</si>
  <si>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</si>
  <si>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</si>
  <si>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</si>
  <si>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</si>
  <si>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</si>
  <si>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</si>
  <si>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</si>
  <si>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</si>
  <si>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</si>
  <si>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</si>
  <si>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</si>
  <si>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</si>
  <si>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</si>
  <si>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</si>
  <si>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</si>
  <si>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</si>
  <si>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</si>
  <si>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</si>
  <si>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</si>
  <si>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</si>
  <si>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</si>
  <si>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</si>
  <si>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</si>
  <si>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</si>
  <si>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</si>
  <si>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</si>
  <si>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</si>
  <si>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</si>
  <si>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</si>
  <si>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</si>
  <si>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</si>
  <si>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</si>
  <si>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</si>
  <si>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</si>
  <si>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</si>
  <si>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</si>
  <si>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</si>
  <si>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</si>
  <si>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</si>
  <si>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</si>
  <si>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</si>
  <si>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</si>
  <si>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</si>
  <si>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・設備利用率については、故障による運転停止期間が長期間あったため減少している。
・修繕費比率については、大きな修繕を行っていないため０となっている。
・企業債残高対料金収入比率については、企業債を活用せず、自主財源及び国等の補助金で賄っており、０となっている。
・ＦＩＴ収入割合については、平成２５年２月にＦＩＴ認定を受けているため、料金収入額がＦＩＴ収入となっている。
</t>
    <rPh sb="1" eb="3">
      <t>セツビ</t>
    </rPh>
    <rPh sb="3" eb="6">
      <t>リヨウリツ</t>
    </rPh>
    <rPh sb="12" eb="14">
      <t>コショウ</t>
    </rPh>
    <rPh sb="17" eb="19">
      <t>ウンテン</t>
    </rPh>
    <rPh sb="19" eb="21">
      <t>テイシ</t>
    </rPh>
    <rPh sb="21" eb="23">
      <t>キカン</t>
    </rPh>
    <rPh sb="24" eb="27">
      <t>チョウキカン</t>
    </rPh>
    <rPh sb="32" eb="34">
      <t>ゲンショウ</t>
    </rPh>
    <rPh sb="41" eb="43">
      <t>シュウゼン</t>
    </rPh>
    <rPh sb="43" eb="44">
      <t>ヒ</t>
    </rPh>
    <rPh sb="44" eb="46">
      <t>ヒリツ</t>
    </rPh>
    <rPh sb="52" eb="53">
      <t>オオ</t>
    </rPh>
    <rPh sb="55" eb="57">
      <t>シュウゼン</t>
    </rPh>
    <rPh sb="58" eb="59">
      <t>オコナ</t>
    </rPh>
    <rPh sb="76" eb="78">
      <t>キギョウ</t>
    </rPh>
    <rPh sb="78" eb="79">
      <t>サイ</t>
    </rPh>
    <rPh sb="79" eb="81">
      <t>ザンダカ</t>
    </rPh>
    <rPh sb="81" eb="82">
      <t>タイ</t>
    </rPh>
    <rPh sb="82" eb="84">
      <t>リョウキン</t>
    </rPh>
    <rPh sb="84" eb="86">
      <t>シュウニュウ</t>
    </rPh>
    <rPh sb="86" eb="88">
      <t>ヒリツ</t>
    </rPh>
    <rPh sb="94" eb="96">
      <t>キギョウ</t>
    </rPh>
    <rPh sb="96" eb="97">
      <t>サイ</t>
    </rPh>
    <rPh sb="98" eb="100">
      <t>カツヨウ</t>
    </rPh>
    <rPh sb="103" eb="105">
      <t>ジシュ</t>
    </rPh>
    <rPh sb="105" eb="107">
      <t>ザイゲン</t>
    </rPh>
    <rPh sb="107" eb="108">
      <t>オヨ</t>
    </rPh>
    <rPh sb="109" eb="110">
      <t>クニ</t>
    </rPh>
    <rPh sb="110" eb="111">
      <t>トウ</t>
    </rPh>
    <rPh sb="112" eb="115">
      <t>ホジョキン</t>
    </rPh>
    <rPh sb="116" eb="117">
      <t>マカナ</t>
    </rPh>
    <rPh sb="135" eb="137">
      <t>シュウニュウ</t>
    </rPh>
    <rPh sb="137" eb="139">
      <t>ワリアイ</t>
    </rPh>
    <rPh sb="145" eb="147">
      <t>ヘイセイ</t>
    </rPh>
    <rPh sb="149" eb="150">
      <t>ネン</t>
    </rPh>
    <rPh sb="151" eb="152">
      <t>ガツ</t>
    </rPh>
    <rPh sb="156" eb="158">
      <t>ニンテイ</t>
    </rPh>
    <rPh sb="159" eb="160">
      <t>ウ</t>
    </rPh>
    <rPh sb="167" eb="169">
      <t>リョウキン</t>
    </rPh>
    <rPh sb="169" eb="171">
      <t>シュウニュウ</t>
    </rPh>
    <rPh sb="171" eb="172">
      <t>ガク</t>
    </rPh>
    <rPh sb="176" eb="178">
      <t>シュウニュウ</t>
    </rPh>
    <phoneticPr fontId="5"/>
  </si>
  <si>
    <t>・収益収支比率については、民間企業で風量発電施設リプレースのため令和２年３月に廃止予定だったため、発電機器の故障したものについて、修理費用と残りの運転期間での収益の費用対効果を検証した結果、早期停止したことが減少の要因である。
・営業収益比率については、営業費用を営業収益から１００％賄っている。
・供給原価については、発電機器の故障等により年間発電電力量が減少したことに伴い昨年度と同等の値となっている。
・ＥＢＩＴＤＡについては、運転停止期間が長く売電収入が減少したことにより減少している。</t>
    <rPh sb="1" eb="3">
      <t>シュウエキ</t>
    </rPh>
    <rPh sb="3" eb="5">
      <t>シュウシ</t>
    </rPh>
    <rPh sb="5" eb="7">
      <t>ヒリツ</t>
    </rPh>
    <rPh sb="13" eb="15">
      <t>ミンカン</t>
    </rPh>
    <rPh sb="15" eb="17">
      <t>キギョウ</t>
    </rPh>
    <rPh sb="18" eb="20">
      <t>フウリョウ</t>
    </rPh>
    <rPh sb="20" eb="22">
      <t>ハツデン</t>
    </rPh>
    <rPh sb="22" eb="24">
      <t>シセツ</t>
    </rPh>
    <rPh sb="32" eb="34">
      <t>レイワ</t>
    </rPh>
    <rPh sb="35" eb="36">
      <t>ネン</t>
    </rPh>
    <rPh sb="37" eb="38">
      <t>ガツ</t>
    </rPh>
    <rPh sb="39" eb="41">
      <t>ハイシ</t>
    </rPh>
    <rPh sb="41" eb="43">
      <t>ヨテイ</t>
    </rPh>
    <rPh sb="49" eb="51">
      <t>ハツデン</t>
    </rPh>
    <rPh sb="51" eb="53">
      <t>キキ</t>
    </rPh>
    <rPh sb="54" eb="56">
      <t>コショウ</t>
    </rPh>
    <rPh sb="65" eb="67">
      <t>シュウリ</t>
    </rPh>
    <rPh sb="67" eb="69">
      <t>ヒヨウ</t>
    </rPh>
    <rPh sb="70" eb="71">
      <t>ノコ</t>
    </rPh>
    <rPh sb="73" eb="75">
      <t>ウンテン</t>
    </rPh>
    <rPh sb="75" eb="77">
      <t>キカン</t>
    </rPh>
    <rPh sb="79" eb="81">
      <t>シュウエキ</t>
    </rPh>
    <rPh sb="82" eb="84">
      <t>ヒヨウ</t>
    </rPh>
    <rPh sb="84" eb="85">
      <t>タイ</t>
    </rPh>
    <rPh sb="85" eb="87">
      <t>コウカ</t>
    </rPh>
    <rPh sb="88" eb="90">
      <t>ケンショウ</t>
    </rPh>
    <rPh sb="92" eb="94">
      <t>ケッカ</t>
    </rPh>
    <rPh sb="95" eb="97">
      <t>ソウキ</t>
    </rPh>
    <rPh sb="97" eb="99">
      <t>テイシ</t>
    </rPh>
    <rPh sb="104" eb="106">
      <t>ゲンショウ</t>
    </rPh>
    <rPh sb="107" eb="109">
      <t>ヨウイン</t>
    </rPh>
    <rPh sb="115" eb="117">
      <t>エイギョウ</t>
    </rPh>
    <rPh sb="117" eb="119">
      <t>シュウエキ</t>
    </rPh>
    <rPh sb="119" eb="121">
      <t>ヒリツ</t>
    </rPh>
    <rPh sb="127" eb="129">
      <t>エイギョウ</t>
    </rPh>
    <rPh sb="129" eb="131">
      <t>ヒヨウ</t>
    </rPh>
    <rPh sb="132" eb="134">
      <t>エイギョウ</t>
    </rPh>
    <rPh sb="134" eb="136">
      <t>シュウエキ</t>
    </rPh>
    <rPh sb="142" eb="143">
      <t>マカナ</t>
    </rPh>
    <rPh sb="150" eb="152">
      <t>キョウキュウ</t>
    </rPh>
    <rPh sb="152" eb="154">
      <t>ゲンカ</t>
    </rPh>
    <rPh sb="160" eb="162">
      <t>ハツデン</t>
    </rPh>
    <rPh sb="162" eb="164">
      <t>キキ</t>
    </rPh>
    <rPh sb="165" eb="167">
      <t>コショウ</t>
    </rPh>
    <rPh sb="167" eb="168">
      <t>トウ</t>
    </rPh>
    <rPh sb="171" eb="173">
      <t>ネンカン</t>
    </rPh>
    <rPh sb="173" eb="175">
      <t>ハツデン</t>
    </rPh>
    <rPh sb="175" eb="177">
      <t>デンリョク</t>
    </rPh>
    <rPh sb="177" eb="178">
      <t>リョウ</t>
    </rPh>
    <rPh sb="179" eb="181">
      <t>ゲンショウ</t>
    </rPh>
    <rPh sb="186" eb="187">
      <t>トモナ</t>
    </rPh>
    <rPh sb="188" eb="191">
      <t>サクネンド</t>
    </rPh>
    <rPh sb="192" eb="194">
      <t>ドウトウ</t>
    </rPh>
    <rPh sb="195" eb="196">
      <t>アタイ</t>
    </rPh>
    <rPh sb="217" eb="219">
      <t>ウンテン</t>
    </rPh>
    <rPh sb="219" eb="221">
      <t>テイシ</t>
    </rPh>
    <rPh sb="221" eb="223">
      <t>キカン</t>
    </rPh>
    <rPh sb="224" eb="225">
      <t>ナガ</t>
    </rPh>
    <rPh sb="226" eb="228">
      <t>バイデン</t>
    </rPh>
    <rPh sb="228" eb="230">
      <t>シュウニュウ</t>
    </rPh>
    <rPh sb="231" eb="233">
      <t>ゲンショウ</t>
    </rPh>
    <rPh sb="240" eb="242">
      <t>ゲンショウ</t>
    </rPh>
    <phoneticPr fontId="5"/>
  </si>
  <si>
    <t>令和3年7月31日　天栄風力発電所</t>
    <phoneticPr fontId="5"/>
  </si>
  <si>
    <t>電気事業により生じた利益については、落雷・暴風等により急な故障に対応し、天栄風力発電所の安定的な運営を目的とする「天栄村新エネルギー導入基金」への積み立てを基本としている。
基金への積立
　名称：天栄村新エネルギー基金　18,434千円
　目的：落雷等事故発生における施設修繕等に充てるため
次年度繰越金　2,248千円
　目的：次年度の事業運営に必要な財源を確保するため</t>
    <rPh sb="87" eb="89">
      <t>キキン</t>
    </rPh>
    <rPh sb="91" eb="93">
      <t>ツミタテ</t>
    </rPh>
    <rPh sb="95" eb="97">
      <t>メイショウ</t>
    </rPh>
    <rPh sb="98" eb="101">
      <t>テンエイムラ</t>
    </rPh>
    <rPh sb="101" eb="102">
      <t>シン</t>
    </rPh>
    <rPh sb="107" eb="109">
      <t>キキン</t>
    </rPh>
    <rPh sb="116" eb="117">
      <t>セン</t>
    </rPh>
    <rPh sb="117" eb="118">
      <t>エン</t>
    </rPh>
    <rPh sb="120" eb="122">
      <t>モクテキ</t>
    </rPh>
    <rPh sb="123" eb="125">
      <t>ラクライ</t>
    </rPh>
    <rPh sb="125" eb="126">
      <t>トウ</t>
    </rPh>
    <rPh sb="126" eb="128">
      <t>ジコ</t>
    </rPh>
    <rPh sb="128" eb="130">
      <t>ハッセイ</t>
    </rPh>
    <rPh sb="134" eb="136">
      <t>シセツ</t>
    </rPh>
    <rPh sb="136" eb="138">
      <t>シュウゼン</t>
    </rPh>
    <rPh sb="138" eb="139">
      <t>トウ</t>
    </rPh>
    <rPh sb="140" eb="141">
      <t>ア</t>
    </rPh>
    <rPh sb="146" eb="149">
      <t>ジネンド</t>
    </rPh>
    <rPh sb="149" eb="151">
      <t>クリコシ</t>
    </rPh>
    <rPh sb="151" eb="152">
      <t>キン</t>
    </rPh>
    <rPh sb="158" eb="159">
      <t>セン</t>
    </rPh>
    <rPh sb="159" eb="160">
      <t>エン</t>
    </rPh>
    <rPh sb="162" eb="164">
      <t>モクテキ</t>
    </rPh>
    <rPh sb="165" eb="168">
      <t>ジネンド</t>
    </rPh>
    <rPh sb="169" eb="171">
      <t>ジギョウ</t>
    </rPh>
    <rPh sb="171" eb="173">
      <t>ウンエイ</t>
    </rPh>
    <rPh sb="174" eb="176">
      <t>ヒツヨウ</t>
    </rPh>
    <rPh sb="177" eb="179">
      <t>ザイゲン</t>
    </rPh>
    <rPh sb="180" eb="182">
      <t>カクホ</t>
    </rPh>
    <phoneticPr fontId="5"/>
  </si>
  <si>
    <t>風力発電施設リプレースのため令和２年３月に廃止.</t>
    <rPh sb="0" eb="2">
      <t>フウリョク</t>
    </rPh>
    <rPh sb="2" eb="4">
      <t>ハツデン</t>
    </rPh>
    <rPh sb="4" eb="6">
      <t>シセツ</t>
    </rPh>
    <rPh sb="14" eb="16">
      <t>レイワ</t>
    </rPh>
    <rPh sb="17" eb="18">
      <t>ネン</t>
    </rPh>
    <rPh sb="19" eb="20">
      <t>ガツ</t>
    </rPh>
    <rPh sb="21" eb="23">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</si>
</sst>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171.9</c:v>
                </c:pt>
                <c:pt idx="1">
                  <c:v>142.19999999999999</c:v>
                </c:pt>
                <c:pt idx="2">
                  <c:v>206.6</c:v>
                </c:pt>
                <c:pt idx="3">
                  <c:v>128.1</c:v>
                </c:pt>
                <c:pt idx="4">
                  <c:v>133.80000000000001</c:v>
                </c:pt>
              </c:numCache>
            </c:numRef>
          </c:val>
          <c:extLst>
            <c:ext xmlns:c16="http://schemas.microsoft.com/office/drawing/2014/chart" uri="{C3380CC4-5D6E-409C-BE32-E72D297353CC}">
              <c16:uniqueId val="{00000000-A111-4F9E-BA18-603630D87AAB}"/>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A111-4F9E-BA18-603630D87AA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111-4F9E-BA18-603630D87AAB}"/>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172.1</c:v>
                </c:pt>
                <c:pt idx="1">
                  <c:v>142.30000000000001</c:v>
                </c:pt>
                <c:pt idx="2">
                  <c:v>206.9</c:v>
                </c:pt>
                <c:pt idx="3">
                  <c:v>128</c:v>
                </c:pt>
                <c:pt idx="4">
                  <c:v>133.80000000000001</c:v>
                </c:pt>
              </c:numCache>
            </c:numRef>
          </c:val>
          <c:extLst>
            <c:ext xmlns:c16="http://schemas.microsoft.com/office/drawing/2014/chart" uri="{C3380CC4-5D6E-409C-BE32-E72D297353CC}">
              <c16:uniqueId val="{00000000-4BD1-4679-A523-3F6BF22F6891}"/>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4BD1-4679-A523-3F6BF22F689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BD1-4679-A523-3F6BF22F6891}"/>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31-49B9-A12F-4FE32C1AD983}"/>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31-49B9-A12F-4FE32C1AD98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4831-49B9-A12F-4FE32C1AD983}"/>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11016.6</c:v>
                </c:pt>
                <c:pt idx="1">
                  <c:v>13319</c:v>
                </c:pt>
                <c:pt idx="2">
                  <c:v>9165.2000000000007</c:v>
                </c:pt>
                <c:pt idx="3">
                  <c:v>14791.1</c:v>
                </c:pt>
                <c:pt idx="4">
                  <c:v>14342.1</c:v>
                </c:pt>
              </c:numCache>
            </c:numRef>
          </c:val>
          <c:extLst>
            <c:ext xmlns:c16="http://schemas.microsoft.com/office/drawing/2014/chart" uri="{C3380CC4-5D6E-409C-BE32-E72D297353CC}">
              <c16:uniqueId val="{00000000-9EE1-49A5-8FC0-5429002C3F75}"/>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9EE1-49A5-8FC0-5429002C3F75}"/>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36820</c:v>
                </c:pt>
                <c:pt idx="1">
                  <c:v>28961</c:v>
                </c:pt>
                <c:pt idx="2">
                  <c:v>43123</c:v>
                </c:pt>
                <c:pt idx="3">
                  <c:v>15883</c:v>
                </c:pt>
                <c:pt idx="4">
                  <c:v>11467</c:v>
                </c:pt>
              </c:numCache>
            </c:numRef>
          </c:val>
          <c:extLst>
            <c:ext xmlns:c16="http://schemas.microsoft.com/office/drawing/2014/chart" uri="{C3380CC4-5D6E-409C-BE32-E72D297353CC}">
              <c16:uniqueId val="{00000000-67F8-4F01-9C05-69B73AD488C6}"/>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67F8-4F01-9C05-69B73AD488C6}"/>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17.600000000000001</c:v>
                </c:pt>
                <c:pt idx="1">
                  <c:v>19.600000000000001</c:v>
                </c:pt>
                <c:pt idx="2">
                  <c:v>16.8</c:v>
                </c:pt>
                <c:pt idx="3">
                  <c:v>14.6</c:v>
                </c:pt>
                <c:pt idx="4">
                  <c:v>9</c:v>
                </c:pt>
              </c:numCache>
            </c:numRef>
          </c:val>
          <c:extLst>
            <c:ext xmlns:c16="http://schemas.microsoft.com/office/drawing/2014/chart" uri="{C3380CC4-5D6E-409C-BE32-E72D297353CC}">
              <c16:uniqueId val="{00000000-EEA9-4C5D-8974-80E2375E1FD4}"/>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EEA9-4C5D-8974-80E2375E1FD4}"/>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2.7</c:v>
                </c:pt>
                <c:pt idx="2">
                  <c:v>0</c:v>
                </c:pt>
                <c:pt idx="3">
                  <c:v>0</c:v>
                </c:pt>
                <c:pt idx="4">
                  <c:v>0</c:v>
                </c:pt>
              </c:numCache>
            </c:numRef>
          </c:val>
          <c:extLst>
            <c:ext xmlns:c16="http://schemas.microsoft.com/office/drawing/2014/chart" uri="{C3380CC4-5D6E-409C-BE32-E72D297353CC}">
              <c16:uniqueId val="{00000000-18AE-4A12-A380-4F47A464DFFA}"/>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18AE-4A12-A380-4F47A464DFFA}"/>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686-4D0C-9C24-358E5D2F16F7}"/>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7686-4D0C-9C24-358E5D2F16F7}"/>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D0-4E01-BDD7-2C0F5A0FFA25}"/>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0-4E01-BDD7-2C0F5A0FFA25}"/>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06A-44AA-8105-0E47BA58AF37}"/>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A06A-44AA-8105-0E47BA58AF37}"/>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4E-4EC2-AF9E-C7129042E562}"/>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4E-4EC2-AF9E-C7129042E562}"/>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14-4A67-8C2F-32263E000829}"/>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14-4A67-8C2F-32263E000829}"/>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3-4576-8F68-A8B0E50998D9}"/>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3-4576-8F68-A8B0E50998D9}"/>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1A-4CCC-8C9A-AD81C308283B}"/>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1A-4CCC-8C9A-AD81C308283B}"/>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06-4456-ABF0-FA80C1EA62BB}"/>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6-4456-ABF0-FA80C1EA62BB}"/>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54-4113-ADB9-3C111FC5A3D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54-4113-ADB9-3C111FC5A3D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0-4656-8CB3-DB4358FCF164}"/>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0-4656-8CB3-DB4358FCF164}"/>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D1-4D0A-A167-3CE6D8568BCA}"/>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D1-4D0A-A167-3CE6D8568BCA}"/>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F4-4D20-B350-4BEF67D5154E}"/>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F4-4D20-B350-4BEF67D5154E}"/>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15-470A-B3A5-1C960C185DAA}"/>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5-470A-B3A5-1C960C185DAA}"/>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17.600000000000001</c:v>
                </c:pt>
                <c:pt idx="1">
                  <c:v>19.600000000000001</c:v>
                </c:pt>
                <c:pt idx="2">
                  <c:v>16.8</c:v>
                </c:pt>
                <c:pt idx="3">
                  <c:v>14.6</c:v>
                </c:pt>
                <c:pt idx="4">
                  <c:v>9</c:v>
                </c:pt>
              </c:numCache>
            </c:numRef>
          </c:val>
          <c:extLst>
            <c:ext xmlns:c16="http://schemas.microsoft.com/office/drawing/2014/chart" uri="{C3380CC4-5D6E-409C-BE32-E72D297353CC}">
              <c16:uniqueId val="{00000000-FA8D-409E-89E6-D444E43951F1}"/>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FA8D-409E-89E6-D444E43951F1}"/>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0</c:v>
                </c:pt>
                <c:pt idx="1">
                  <c:v>2.7</c:v>
                </c:pt>
                <c:pt idx="2">
                  <c:v>0</c:v>
                </c:pt>
                <c:pt idx="3">
                  <c:v>0</c:v>
                </c:pt>
                <c:pt idx="4">
                  <c:v>0</c:v>
                </c:pt>
              </c:numCache>
            </c:numRef>
          </c:val>
          <c:extLst>
            <c:ext xmlns:c16="http://schemas.microsoft.com/office/drawing/2014/chart" uri="{C3380CC4-5D6E-409C-BE32-E72D297353CC}">
              <c16:uniqueId val="{00000000-4A85-4C9A-AEB8-54861588DE18}"/>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4A85-4C9A-AEB8-54861588DE18}"/>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BEF-41B0-8EDB-386782A80FD7}"/>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0BEF-41B0-8EDB-386782A80FD7}"/>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59-4BC3-8F8F-A105704F8D2B}"/>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59-4BC3-8F8F-A105704F8D2B}"/>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997-4B54-8DDA-31CB4536199E}"/>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4997-4B54-8DDA-31CB4536199E}"/>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1-403C-9554-9C7E691580DF}"/>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1-403C-9554-9C7E691580DF}"/>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C6-4795-952D-DD7EDF12DD59}"/>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C6-4795-952D-DD7EDF12DD59}"/>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C7-4A5E-BF84-905BC1237678}"/>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C7-4A5E-BF84-905BC1237678}"/>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A0-463B-BA95-DF43C8F525B5}"/>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A0-463B-BA95-DF43C8F525B5}"/>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B7-43AA-8B07-7723F1C53E5A}"/>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B7-43AA-8B07-7723F1C53E5A}"/>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01298" y="12140045"/>
          <a:ext cx="5182453"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01298" y="15188046"/>
          <a:ext cx="5182453"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01298" y="18249034"/>
          <a:ext cx="5182453"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01298" y="21292705"/>
          <a:ext cx="5182453"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01298" y="24303183"/>
          <a:ext cx="5182453"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77108" y="12140045"/>
          <a:ext cx="5191977"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77108" y="15188046"/>
          <a:ext cx="5191977"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77108" y="18249034"/>
          <a:ext cx="5191977"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77108" y="21292705"/>
          <a:ext cx="5191977"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77108" y="24303183"/>
          <a:ext cx="5191977"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31269"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31269"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31269"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31269"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31269"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4295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4295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4295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4295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4295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84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84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84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84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84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84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84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84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84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85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85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85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85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85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85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85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85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85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85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86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861"/>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862"/>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863"/>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864"/>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86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866"/>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867"/>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868"/>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869"/>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870"/>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871"/>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872"/>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873"/>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874"/>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875"/>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876"/>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877"/>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878"/>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87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880"/>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881"/>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882"/>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883"/>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884"/>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885"/>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886"/>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887"/>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888"/>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60" zoomScaleNormal="60" workbookViewId="0">
      <selection activeCell="G1" sqref="G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福島県　天栄村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283</v>
      </c>
      <c r="T3" s="179"/>
      <c r="U3" s="179"/>
      <c r="V3" s="179"/>
      <c r="W3" s="179"/>
      <c r="X3" s="179"/>
      <c r="Y3" s="179"/>
      <c r="Z3" s="179"/>
      <c r="AA3" s="179"/>
      <c r="AB3" s="179"/>
      <c r="AC3" s="179"/>
      <c r="AD3" s="179"/>
      <c r="AE3" s="179"/>
      <c r="AF3" s="179"/>
      <c r="AG3" s="179"/>
      <c r="AH3" s="180"/>
      <c r="AI3" s="1"/>
      <c r="AJ3" s="1"/>
      <c r="AK3" s="112" t="s">
        <v>281</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282</v>
      </c>
      <c r="K7" s="171"/>
      <c r="L7" s="171"/>
      <c r="M7" s="171"/>
      <c r="N7" s="172" t="str">
        <f>データ!T6</f>
        <v>有</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f>データ!AG6</f>
        <v>4646</v>
      </c>
      <c r="G14" s="151"/>
      <c r="H14" s="150">
        <f>データ!AH6</f>
        <v>5147</v>
      </c>
      <c r="I14" s="151"/>
      <c r="J14" s="150">
        <f>データ!AI6</f>
        <v>4412</v>
      </c>
      <c r="K14" s="151"/>
      <c r="L14" s="150">
        <f>データ!AJ6</f>
        <v>3825</v>
      </c>
      <c r="M14" s="151"/>
      <c r="N14" s="152">
        <f>データ!AK6</f>
        <v>2368</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4646</v>
      </c>
      <c r="G16" s="146"/>
      <c r="H16" s="146">
        <f>データ!AR6</f>
        <v>5147</v>
      </c>
      <c r="I16" s="146"/>
      <c r="J16" s="146">
        <f>データ!AS6</f>
        <v>4412</v>
      </c>
      <c r="K16" s="146"/>
      <c r="L16" s="146">
        <f>データ!AT6</f>
        <v>3825</v>
      </c>
      <c r="M16" s="146"/>
      <c r="N16" s="138">
        <f>データ!AU6</f>
        <v>2368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41988</v>
      </c>
      <c r="J19" s="136"/>
      <c r="K19" s="136"/>
      <c r="L19" s="136">
        <f>データ!AX6</f>
        <v>41988</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280</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284</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（最大出力合計3,000kW）</v>
      </c>
      <c r="D123" s="5" t="str">
        <f>データ!EX9</f>
        <v>（最大出力合計-kW）</v>
      </c>
      <c r="E123" s="5" t="str">
        <f>データ!GW9</f>
        <v>（最大出力合計-kW）</v>
      </c>
      <c r="F123" s="5" t="str">
        <f>データ!IV9</f>
        <v>（最大出力合計3,000kW）</v>
      </c>
      <c r="G123" s="5" t="str">
        <f>データ!KU9</f>
        <v>（最大出力合計-kW）</v>
      </c>
    </row>
  </sheetData>
  <sheetProtection algorithmName="SHA-512" hashValue="yQfOGoN3H1LES1LglfoPUDnfob+YkzzW8ikn2evGVOsVHXVeS+YtSaGZctFL8oY/Ugq8MEH4mQhWFhS+dbhReA==" saltValue="M3CMJh44rGhrW3gQ/c+sr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2019</v>
      </c>
      <c r="C6" s="67" t="str">
        <f t="shared" ref="C6:AX6" si="6">C7</f>
        <v>073440</v>
      </c>
      <c r="D6" s="67" t="str">
        <f t="shared" si="6"/>
        <v>47</v>
      </c>
      <c r="E6" s="67" t="str">
        <f t="shared" si="6"/>
        <v>04</v>
      </c>
      <c r="F6" s="67" t="str">
        <f t="shared" si="6"/>
        <v>0</v>
      </c>
      <c r="G6" s="67" t="str">
        <f t="shared" si="6"/>
        <v>000</v>
      </c>
      <c r="H6" s="67" t="str">
        <f t="shared" si="6"/>
        <v>福島県　天栄村</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令和3年7月31日　天栄風力発電所</v>
      </c>
      <c r="S6" s="71" t="str">
        <f t="shared" si="6"/>
        <v>令和2年7月31日　天栄風力発電所</v>
      </c>
      <c r="T6" s="67" t="str">
        <f t="shared" si="6"/>
        <v>有</v>
      </c>
      <c r="U6" s="71" t="str">
        <f t="shared" si="6"/>
        <v>東北電力株式会社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4646</v>
      </c>
      <c r="AH6" s="69">
        <f t="shared" si="6"/>
        <v>5147</v>
      </c>
      <c r="AI6" s="69">
        <f t="shared" si="6"/>
        <v>4412</v>
      </c>
      <c r="AJ6" s="69">
        <f t="shared" si="6"/>
        <v>3825</v>
      </c>
      <c r="AK6" s="69">
        <f t="shared" si="6"/>
        <v>2368</v>
      </c>
      <c r="AL6" s="69" t="str">
        <f t="shared" si="6"/>
        <v>-</v>
      </c>
      <c r="AM6" s="69" t="str">
        <f t="shared" si="6"/>
        <v>-</v>
      </c>
      <c r="AN6" s="69" t="str">
        <f t="shared" si="6"/>
        <v>-</v>
      </c>
      <c r="AO6" s="69" t="str">
        <f t="shared" si="6"/>
        <v>-</v>
      </c>
      <c r="AP6" s="69" t="str">
        <f t="shared" si="6"/>
        <v>-</v>
      </c>
      <c r="AQ6" s="69">
        <f t="shared" si="6"/>
        <v>4646</v>
      </c>
      <c r="AR6" s="69">
        <f t="shared" si="6"/>
        <v>5147</v>
      </c>
      <c r="AS6" s="69">
        <f t="shared" si="6"/>
        <v>4412</v>
      </c>
      <c r="AT6" s="69">
        <f t="shared" si="6"/>
        <v>3825</v>
      </c>
      <c r="AU6" s="69">
        <f t="shared" si="6"/>
        <v>2368</v>
      </c>
      <c r="AV6" s="69" t="str">
        <f t="shared" si="6"/>
        <v>-</v>
      </c>
      <c r="AW6" s="69">
        <f t="shared" si="6"/>
        <v>41988</v>
      </c>
      <c r="AX6" s="69">
        <f t="shared" si="6"/>
        <v>41988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132</v>
      </c>
      <c r="T7" s="82" t="s">
        <v>133</v>
      </c>
      <c r="U7" s="81" t="s">
        <v>134</v>
      </c>
      <c r="V7" s="78" t="s">
        <v>130</v>
      </c>
      <c r="W7" s="80" t="s">
        <v>130</v>
      </c>
      <c r="X7" s="80" t="s">
        <v>130</v>
      </c>
      <c r="Y7" s="80" t="s">
        <v>130</v>
      </c>
      <c r="Z7" s="80" t="s">
        <v>130</v>
      </c>
      <c r="AA7" s="80" t="s">
        <v>130</v>
      </c>
      <c r="AB7" s="80" t="s">
        <v>130</v>
      </c>
      <c r="AC7" s="80" t="s">
        <v>130</v>
      </c>
      <c r="AD7" s="80" t="s">
        <v>130</v>
      </c>
      <c r="AE7" s="80" t="s">
        <v>130</v>
      </c>
      <c r="AF7" s="80" t="s">
        <v>130</v>
      </c>
      <c r="AG7" s="80">
        <v>4646</v>
      </c>
      <c r="AH7" s="80">
        <v>5147</v>
      </c>
      <c r="AI7" s="80">
        <v>4412</v>
      </c>
      <c r="AJ7" s="80">
        <v>3825</v>
      </c>
      <c r="AK7" s="80">
        <v>2368</v>
      </c>
      <c r="AL7" s="80" t="s">
        <v>130</v>
      </c>
      <c r="AM7" s="80" t="s">
        <v>130</v>
      </c>
      <c r="AN7" s="80" t="s">
        <v>130</v>
      </c>
      <c r="AO7" s="80" t="s">
        <v>130</v>
      </c>
      <c r="AP7" s="80" t="s">
        <v>130</v>
      </c>
      <c r="AQ7" s="80">
        <v>4646</v>
      </c>
      <c r="AR7" s="80">
        <v>5147</v>
      </c>
      <c r="AS7" s="80">
        <v>4412</v>
      </c>
      <c r="AT7" s="80">
        <v>3825</v>
      </c>
      <c r="AU7" s="80">
        <v>2368</v>
      </c>
      <c r="AV7" s="80" t="s">
        <v>130</v>
      </c>
      <c r="AW7" s="80">
        <v>41988</v>
      </c>
      <c r="AX7" s="80">
        <v>41988</v>
      </c>
      <c r="AY7" s="83">
        <v>171.9</v>
      </c>
      <c r="AZ7" s="83">
        <v>142.19999999999999</v>
      </c>
      <c r="BA7" s="83">
        <v>206.6</v>
      </c>
      <c r="BB7" s="83">
        <v>128.1</v>
      </c>
      <c r="BC7" s="83">
        <v>133.80000000000001</v>
      </c>
      <c r="BD7" s="83">
        <v>118.8</v>
      </c>
      <c r="BE7" s="83">
        <v>88.8</v>
      </c>
      <c r="BF7" s="83">
        <v>121.3</v>
      </c>
      <c r="BG7" s="83">
        <v>123.2</v>
      </c>
      <c r="BH7" s="83">
        <v>134.69999999999999</v>
      </c>
      <c r="BI7" s="83">
        <v>100</v>
      </c>
      <c r="BJ7" s="83">
        <v>172.1</v>
      </c>
      <c r="BK7" s="83">
        <v>142.30000000000001</v>
      </c>
      <c r="BL7" s="83">
        <v>206.9</v>
      </c>
      <c r="BM7" s="83">
        <v>128</v>
      </c>
      <c r="BN7" s="83">
        <v>133.80000000000001</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11016.6</v>
      </c>
      <c r="CG7" s="83">
        <v>13319</v>
      </c>
      <c r="CH7" s="83">
        <v>9165.2000000000007</v>
      </c>
      <c r="CI7" s="83">
        <v>14791.1</v>
      </c>
      <c r="CJ7" s="83">
        <v>14342.1</v>
      </c>
      <c r="CK7" s="83">
        <v>18815.8</v>
      </c>
      <c r="CL7" s="83">
        <v>22847.9</v>
      </c>
      <c r="CM7" s="83">
        <v>19199</v>
      </c>
      <c r="CN7" s="83">
        <v>19830.400000000001</v>
      </c>
      <c r="CO7" s="83">
        <v>19066.3</v>
      </c>
      <c r="CP7" s="80">
        <v>36820</v>
      </c>
      <c r="CQ7" s="80">
        <v>28961</v>
      </c>
      <c r="CR7" s="80">
        <v>43123</v>
      </c>
      <c r="CS7" s="80">
        <v>15883</v>
      </c>
      <c r="CT7" s="80">
        <v>11467</v>
      </c>
      <c r="CU7" s="80">
        <v>37685</v>
      </c>
      <c r="CV7" s="80">
        <v>2390</v>
      </c>
      <c r="CW7" s="80">
        <v>32739</v>
      </c>
      <c r="CX7" s="80">
        <v>34140</v>
      </c>
      <c r="CY7" s="80">
        <v>33434</v>
      </c>
      <c r="CZ7" s="80">
        <v>3000</v>
      </c>
      <c r="DA7" s="83">
        <v>17.600000000000001</v>
      </c>
      <c r="DB7" s="83">
        <v>19.600000000000001</v>
      </c>
      <c r="DC7" s="83">
        <v>16.8</v>
      </c>
      <c r="DD7" s="83">
        <v>14.6</v>
      </c>
      <c r="DE7" s="83">
        <v>9</v>
      </c>
      <c r="DF7" s="83">
        <v>32.4</v>
      </c>
      <c r="DG7" s="83">
        <v>36.4</v>
      </c>
      <c r="DH7" s="83">
        <v>31.6</v>
      </c>
      <c r="DI7" s="83">
        <v>31.6</v>
      </c>
      <c r="DJ7" s="83">
        <v>30.1</v>
      </c>
      <c r="DK7" s="83">
        <v>0</v>
      </c>
      <c r="DL7" s="83">
        <v>2.7</v>
      </c>
      <c r="DM7" s="83">
        <v>0</v>
      </c>
      <c r="DN7" s="83">
        <v>0</v>
      </c>
      <c r="DO7" s="83">
        <v>0</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v>3000</v>
      </c>
      <c r="IX7" s="83">
        <v>17.600000000000001</v>
      </c>
      <c r="IY7" s="83">
        <v>19.600000000000001</v>
      </c>
      <c r="IZ7" s="83">
        <v>16.8</v>
      </c>
      <c r="JA7" s="83">
        <v>14.6</v>
      </c>
      <c r="JB7" s="83">
        <v>9</v>
      </c>
      <c r="JC7" s="83">
        <v>13.7</v>
      </c>
      <c r="JD7" s="83">
        <v>16.5</v>
      </c>
      <c r="JE7" s="83">
        <v>15</v>
      </c>
      <c r="JF7" s="83">
        <v>12.8</v>
      </c>
      <c r="JG7" s="83">
        <v>11.1</v>
      </c>
      <c r="JH7" s="83">
        <v>0</v>
      </c>
      <c r="JI7" s="83">
        <v>2.7</v>
      </c>
      <c r="JJ7" s="83">
        <v>0</v>
      </c>
      <c r="JK7" s="83">
        <v>0</v>
      </c>
      <c r="JL7" s="83">
        <v>0</v>
      </c>
      <c r="JM7" s="83">
        <v>40</v>
      </c>
      <c r="JN7" s="83">
        <v>39.700000000000003</v>
      </c>
      <c r="JO7" s="83">
        <v>37.5</v>
      </c>
      <c r="JP7" s="83">
        <v>37.299999999999997</v>
      </c>
      <c r="JQ7" s="83">
        <v>26</v>
      </c>
      <c r="JR7" s="83">
        <v>0</v>
      </c>
      <c r="JS7" s="83">
        <v>0</v>
      </c>
      <c r="JT7" s="83">
        <v>0</v>
      </c>
      <c r="JU7" s="83">
        <v>0</v>
      </c>
      <c r="JV7" s="83">
        <v>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v>100</v>
      </c>
      <c r="KM7" s="83">
        <v>100</v>
      </c>
      <c r="KN7" s="83">
        <v>100</v>
      </c>
      <c r="KO7" s="83">
        <v>100</v>
      </c>
      <c r="KP7" s="83">
        <v>100</v>
      </c>
      <c r="KQ7" s="83">
        <v>96</v>
      </c>
      <c r="KR7" s="83">
        <v>97.5</v>
      </c>
      <c r="KS7" s="83">
        <v>96.6</v>
      </c>
      <c r="KT7" s="83">
        <v>84</v>
      </c>
      <c r="KU7" s="83">
        <v>95.9</v>
      </c>
      <c r="KV7" s="80" t="s">
        <v>130</v>
      </c>
      <c r="KW7" s="83" t="s">
        <v>130</v>
      </c>
      <c r="KX7" s="83" t="s">
        <v>130</v>
      </c>
      <c r="KY7" s="83" t="s">
        <v>130</v>
      </c>
      <c r="KZ7" s="83" t="s">
        <v>130</v>
      </c>
      <c r="LA7" s="83" t="s">
        <v>130</v>
      </c>
      <c r="LB7" s="83">
        <v>12</v>
      </c>
      <c r="LC7" s="83">
        <v>14.5</v>
      </c>
      <c r="LD7" s="83">
        <v>14.9</v>
      </c>
      <c r="LE7" s="83">
        <v>15.3</v>
      </c>
      <c r="LF7" s="83">
        <v>14.9</v>
      </c>
      <c r="LG7" s="83" t="s">
        <v>130</v>
      </c>
      <c r="LH7" s="83" t="s">
        <v>130</v>
      </c>
      <c r="LI7" s="83" t="s">
        <v>130</v>
      </c>
      <c r="LJ7" s="83" t="s">
        <v>130</v>
      </c>
      <c r="LK7" s="83" t="s">
        <v>130</v>
      </c>
      <c r="LL7" s="83">
        <v>0.3</v>
      </c>
      <c r="LM7" s="83">
        <v>0.3</v>
      </c>
      <c r="LN7" s="83">
        <v>0.3</v>
      </c>
      <c r="LO7" s="83">
        <v>0.7</v>
      </c>
      <c r="LP7" s="83">
        <v>0.4</v>
      </c>
      <c r="LQ7" s="83" t="s">
        <v>130</v>
      </c>
      <c r="LR7" s="83" t="s">
        <v>130</v>
      </c>
      <c r="LS7" s="83" t="s">
        <v>130</v>
      </c>
      <c r="LT7" s="83" t="s">
        <v>130</v>
      </c>
      <c r="LU7" s="83" t="s">
        <v>130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（最大出力合計3,000kW）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（最大出力合計3,000kW）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171.9</v>
      </c>
      <c r="AZ11" s="95">
        <f>AZ7</f>
        <v>142.19999999999999</v>
      </c>
      <c r="BA11" s="95">
        <f>BA7</f>
        <v>206.6</v>
      </c>
      <c r="BB11" s="95">
        <f>BB7</f>
        <v>128.1</v>
      </c>
      <c r="BC11" s="95">
        <f>BC7</f>
        <v>133.80000000000001</v>
      </c>
      <c r="BD11" s="84"/>
      <c r="BE11" s="84"/>
      <c r="BF11" s="84"/>
      <c r="BG11" s="84"/>
      <c r="BH11" s="84"/>
      <c r="BI11" s="94" t="s">
        <v>144</v>
      </c>
      <c r="BJ11" s="95">
        <f>BJ7</f>
        <v>172.1</v>
      </c>
      <c r="BK11" s="95">
        <f>BK7</f>
        <v>142.30000000000001</v>
      </c>
      <c r="BL11" s="95">
        <f>BL7</f>
        <v>206.9</v>
      </c>
      <c r="BM11" s="95">
        <f>BM7</f>
        <v>128</v>
      </c>
      <c r="BN11" s="95">
        <f>BN7</f>
        <v>133.80000000000001</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11016.6</v>
      </c>
      <c r="CG11" s="95">
        <f>CG7</f>
        <v>13319</v>
      </c>
      <c r="CH11" s="95">
        <f>CH7</f>
        <v>9165.2000000000007</v>
      </c>
      <c r="CI11" s="95">
        <f>CI7</f>
        <v>14791.1</v>
      </c>
      <c r="CJ11" s="95">
        <f>CJ7</f>
        <v>14342.1</v>
      </c>
      <c r="CK11" s="84"/>
      <c r="CL11" s="84"/>
      <c r="CM11" s="84"/>
      <c r="CN11" s="84"/>
      <c r="CO11" s="94" t="s">
        <v>144</v>
      </c>
      <c r="CP11" s="96">
        <f>CP7</f>
        <v>36820</v>
      </c>
      <c r="CQ11" s="96">
        <f>CQ7</f>
        <v>28961</v>
      </c>
      <c r="CR11" s="96">
        <f>CR7</f>
        <v>43123</v>
      </c>
      <c r="CS11" s="96">
        <f>CS7</f>
        <v>15883</v>
      </c>
      <c r="CT11" s="96">
        <f>CT7</f>
        <v>11467</v>
      </c>
      <c r="CU11" s="84"/>
      <c r="CV11" s="84"/>
      <c r="CW11" s="84"/>
      <c r="CX11" s="84"/>
      <c r="CY11" s="84"/>
      <c r="CZ11" s="94" t="s">
        <v>144</v>
      </c>
      <c r="DA11" s="95">
        <f>DA7</f>
        <v>17.600000000000001</v>
      </c>
      <c r="DB11" s="95">
        <f>DB7</f>
        <v>19.600000000000001</v>
      </c>
      <c r="DC11" s="95">
        <f>DC7</f>
        <v>16.8</v>
      </c>
      <c r="DD11" s="95">
        <f>DD7</f>
        <v>14.6</v>
      </c>
      <c r="DE11" s="95">
        <f>DE7</f>
        <v>9</v>
      </c>
      <c r="DF11" s="84"/>
      <c r="DG11" s="84"/>
      <c r="DH11" s="84"/>
      <c r="DI11" s="84"/>
      <c r="DJ11" s="94" t="s">
        <v>144</v>
      </c>
      <c r="DK11" s="95">
        <f>DK7</f>
        <v>0</v>
      </c>
      <c r="DL11" s="95">
        <f>DL7</f>
        <v>2.7</v>
      </c>
      <c r="DM11" s="95">
        <f>DM7</f>
        <v>0</v>
      </c>
      <c r="DN11" s="95">
        <f>DN7</f>
        <v>0</v>
      </c>
      <c r="DO11" s="95">
        <f>DO7</f>
        <v>0</v>
      </c>
      <c r="DP11" s="84"/>
      <c r="DQ11" s="84"/>
      <c r="DR11" s="84"/>
      <c r="DS11" s="84"/>
      <c r="DT11" s="94" t="s">
        <v>144</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f>IX7</f>
        <v>17.600000000000001</v>
      </c>
      <c r="IY11" s="95">
        <f>IY7</f>
        <v>19.600000000000001</v>
      </c>
      <c r="IZ11" s="95">
        <f>IZ7</f>
        <v>16.8</v>
      </c>
      <c r="JA11" s="95">
        <f>JA7</f>
        <v>14.6</v>
      </c>
      <c r="JB11" s="95">
        <f>JB7</f>
        <v>9</v>
      </c>
      <c r="JC11" s="84"/>
      <c r="JD11" s="84"/>
      <c r="JE11" s="84"/>
      <c r="JF11" s="84"/>
      <c r="JG11" s="94" t="s">
        <v>145</v>
      </c>
      <c r="JH11" s="95">
        <f>JH7</f>
        <v>0</v>
      </c>
      <c r="JI11" s="95">
        <f>JI7</f>
        <v>2.7</v>
      </c>
      <c r="JJ11" s="95">
        <f>JJ7</f>
        <v>0</v>
      </c>
      <c r="JK11" s="95">
        <f>JK7</f>
        <v>0</v>
      </c>
      <c r="JL11" s="95">
        <f>JL7</f>
        <v>0</v>
      </c>
      <c r="JM11" s="84"/>
      <c r="JN11" s="84"/>
      <c r="JO11" s="84"/>
      <c r="JP11" s="84"/>
      <c r="JQ11" s="94" t="s">
        <v>146</v>
      </c>
      <c r="JR11" s="95">
        <f>JR7</f>
        <v>0</v>
      </c>
      <c r="JS11" s="95">
        <f>JS7</f>
        <v>0</v>
      </c>
      <c r="JT11" s="95">
        <f>JT7</f>
        <v>0</v>
      </c>
      <c r="JU11" s="95">
        <f>JU7</f>
        <v>0</v>
      </c>
      <c r="JV11" s="95">
        <f>JV7</f>
        <v>0</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147</v>
      </c>
      <c r="KL11" s="95">
        <f>KL7</f>
        <v>100</v>
      </c>
      <c r="KM11" s="95">
        <f>KM7</f>
        <v>100</v>
      </c>
      <c r="KN11" s="95">
        <f>KN7</f>
        <v>100</v>
      </c>
      <c r="KO11" s="95">
        <f>KO7</f>
        <v>100</v>
      </c>
      <c r="KP11" s="95">
        <f>KP7</f>
        <v>100</v>
      </c>
      <c r="KQ11" s="84"/>
      <c r="KR11" s="84"/>
      <c r="KS11" s="84"/>
      <c r="KT11" s="84"/>
      <c r="KU11" s="84"/>
      <c r="KV11" s="94" t="s">
        <v>144</v>
      </c>
      <c r="KW11" s="95" t="str">
        <f>KW7</f>
        <v>-</v>
      </c>
      <c r="KX11" s="95" t="str">
        <f>KX7</f>
        <v>-</v>
      </c>
      <c r="KY11" s="95" t="str">
        <f>KY7</f>
        <v>-</v>
      </c>
      <c r="KZ11" s="95" t="str">
        <f>KZ7</f>
        <v>-</v>
      </c>
      <c r="LA11" s="95" t="str">
        <f>LA7</f>
        <v>-</v>
      </c>
      <c r="LB11" s="84"/>
      <c r="LC11" s="84"/>
      <c r="LD11" s="84"/>
      <c r="LE11" s="84"/>
      <c r="LF11" s="94" t="s">
        <v>148</v>
      </c>
      <c r="LG11" s="95" t="str">
        <f>LG7</f>
        <v>-</v>
      </c>
      <c r="LH11" s="95" t="str">
        <f>LH7</f>
        <v>-</v>
      </c>
      <c r="LI11" s="95" t="str">
        <f>LI7</f>
        <v>-</v>
      </c>
      <c r="LJ11" s="95" t="str">
        <f>LJ7</f>
        <v>-</v>
      </c>
      <c r="LK11" s="95" t="str">
        <f>LK7</f>
        <v>-</v>
      </c>
      <c r="LL11" s="84"/>
      <c r="LM11" s="84"/>
      <c r="LN11" s="84"/>
      <c r="LO11" s="84"/>
      <c r="LP11" s="94" t="s">
        <v>147</v>
      </c>
      <c r="LQ11" s="95" t="str">
        <f>LQ7</f>
        <v>-</v>
      </c>
      <c r="LR11" s="95" t="str">
        <f>LR7</f>
        <v>-</v>
      </c>
      <c r="LS11" s="95" t="str">
        <f>LS7</f>
        <v>-</v>
      </c>
      <c r="LT11" s="95" t="str">
        <f>LT7</f>
        <v>-</v>
      </c>
      <c r="LU11" s="95" t="str">
        <f>LU7</f>
        <v>-</v>
      </c>
      <c r="LV11" s="84"/>
      <c r="LW11" s="84"/>
      <c r="LX11" s="84"/>
      <c r="LY11" s="84"/>
      <c r="LZ11" s="94" t="s">
        <v>149</v>
      </c>
      <c r="MA11" s="95" t="str">
        <f>MA7</f>
        <v>-</v>
      </c>
      <c r="MB11" s="95" t="str">
        <f>MB7</f>
        <v>-</v>
      </c>
      <c r="MC11" s="95" t="str">
        <f>MC7</f>
        <v>-</v>
      </c>
      <c r="MD11" s="95" t="str">
        <f>MD7</f>
        <v>-</v>
      </c>
      <c r="ME11" s="95" t="str">
        <f>ME7</f>
        <v>-</v>
      </c>
      <c r="MF11" s="84"/>
      <c r="MG11" s="84"/>
      <c r="MH11" s="84"/>
      <c r="MI11" s="84"/>
      <c r="MJ11" s="94" t="s">
        <v>150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f>BD7</f>
        <v>118.8</v>
      </c>
      <c r="AZ12" s="95">
        <f>BE7</f>
        <v>88.8</v>
      </c>
      <c r="BA12" s="95">
        <f>BF7</f>
        <v>121.3</v>
      </c>
      <c r="BB12" s="95">
        <f>BG7</f>
        <v>123.2</v>
      </c>
      <c r="BC12" s="95">
        <f>BH7</f>
        <v>134.69999999999999</v>
      </c>
      <c r="BD12" s="84"/>
      <c r="BE12" s="84"/>
      <c r="BF12" s="84"/>
      <c r="BG12" s="84"/>
      <c r="BH12" s="84"/>
      <c r="BI12" s="94" t="s">
        <v>152</v>
      </c>
      <c r="BJ12" s="95">
        <f>BO7</f>
        <v>255.4</v>
      </c>
      <c r="BK12" s="95">
        <f>BP7</f>
        <v>269.8</v>
      </c>
      <c r="BL12" s="95">
        <f>BQ7</f>
        <v>247.9</v>
      </c>
      <c r="BM12" s="95">
        <f>BR7</f>
        <v>240.1</v>
      </c>
      <c r="BN12" s="95">
        <f>BS7</f>
        <v>255.5</v>
      </c>
      <c r="BO12" s="84"/>
      <c r="BP12" s="84"/>
      <c r="BQ12" s="84"/>
      <c r="BR12" s="84"/>
      <c r="BS12" s="84"/>
      <c r="BT12" s="94" t="s">
        <v>153</v>
      </c>
      <c r="BU12" s="95" t="str">
        <f>BZ7</f>
        <v>-</v>
      </c>
      <c r="BV12" s="95" t="str">
        <f>CA7</f>
        <v>-</v>
      </c>
      <c r="BW12" s="95" t="str">
        <f>CB7</f>
        <v>-</v>
      </c>
      <c r="BX12" s="95" t="str">
        <f>CC7</f>
        <v>-</v>
      </c>
      <c r="BY12" s="95" t="str">
        <f>CD7</f>
        <v>-</v>
      </c>
      <c r="BZ12" s="84"/>
      <c r="CA12" s="84"/>
      <c r="CB12" s="84"/>
      <c r="CC12" s="84"/>
      <c r="CD12" s="84"/>
      <c r="CE12" s="94" t="s">
        <v>154</v>
      </c>
      <c r="CF12" s="95">
        <f>CK7</f>
        <v>18815.8</v>
      </c>
      <c r="CG12" s="95">
        <f>CL7</f>
        <v>22847.9</v>
      </c>
      <c r="CH12" s="95">
        <f>CM7</f>
        <v>19199</v>
      </c>
      <c r="CI12" s="95">
        <f>CN7</f>
        <v>19830.400000000001</v>
      </c>
      <c r="CJ12" s="95">
        <f>CO7</f>
        <v>19066.3</v>
      </c>
      <c r="CK12" s="84"/>
      <c r="CL12" s="84"/>
      <c r="CM12" s="84"/>
      <c r="CN12" s="84"/>
      <c r="CO12" s="94" t="s">
        <v>155</v>
      </c>
      <c r="CP12" s="96">
        <f>CU7</f>
        <v>37685</v>
      </c>
      <c r="CQ12" s="96">
        <f>CV7</f>
        <v>2390</v>
      </c>
      <c r="CR12" s="96">
        <f>CW7</f>
        <v>32739</v>
      </c>
      <c r="CS12" s="96">
        <f>CX7</f>
        <v>34140</v>
      </c>
      <c r="CT12" s="96">
        <f>CY7</f>
        <v>33434</v>
      </c>
      <c r="CU12" s="84"/>
      <c r="CV12" s="84"/>
      <c r="CW12" s="84"/>
      <c r="CX12" s="84"/>
      <c r="CY12" s="84"/>
      <c r="CZ12" s="94" t="s">
        <v>156</v>
      </c>
      <c r="DA12" s="95">
        <f>DF7</f>
        <v>32.4</v>
      </c>
      <c r="DB12" s="95">
        <f>DG7</f>
        <v>36.4</v>
      </c>
      <c r="DC12" s="95">
        <f>DH7</f>
        <v>31.6</v>
      </c>
      <c r="DD12" s="95">
        <f>DI7</f>
        <v>31.6</v>
      </c>
      <c r="DE12" s="95">
        <f>DJ7</f>
        <v>30.1</v>
      </c>
      <c r="DF12" s="84"/>
      <c r="DG12" s="84"/>
      <c r="DH12" s="84"/>
      <c r="DI12" s="84"/>
      <c r="DJ12" s="94" t="s">
        <v>157</v>
      </c>
      <c r="DK12" s="95">
        <f>DP7</f>
        <v>10.1</v>
      </c>
      <c r="DL12" s="95">
        <f>DQ7</f>
        <v>8.3000000000000007</v>
      </c>
      <c r="DM12" s="95">
        <f>DR7</f>
        <v>7.1</v>
      </c>
      <c r="DN12" s="95">
        <f>DS7</f>
        <v>7.3</v>
      </c>
      <c r="DO12" s="95">
        <f>DT7</f>
        <v>5.4</v>
      </c>
      <c r="DP12" s="84"/>
      <c r="DQ12" s="84"/>
      <c r="DR12" s="84"/>
      <c r="DS12" s="84"/>
      <c r="DT12" s="94" t="s">
        <v>158</v>
      </c>
      <c r="DU12" s="95">
        <f>DZ7</f>
        <v>106.3</v>
      </c>
      <c r="DV12" s="95">
        <f>EA7</f>
        <v>110.5</v>
      </c>
      <c r="DW12" s="95">
        <f>EB7</f>
        <v>156.5</v>
      </c>
      <c r="DX12" s="95">
        <f>EC7</f>
        <v>157.6</v>
      </c>
      <c r="DY12" s="95">
        <f>ED7</f>
        <v>173.7</v>
      </c>
      <c r="DZ12" s="84"/>
      <c r="EA12" s="84"/>
      <c r="EB12" s="84"/>
      <c r="EC12" s="84"/>
      <c r="ED12" s="94" t="s">
        <v>159</v>
      </c>
      <c r="EE12" s="95" t="str">
        <f>EJ7</f>
        <v>-</v>
      </c>
      <c r="EF12" s="95" t="str">
        <f>EK7</f>
        <v>-</v>
      </c>
      <c r="EG12" s="95" t="str">
        <f>EL7</f>
        <v>-</v>
      </c>
      <c r="EH12" s="95" t="str">
        <f>EM7</f>
        <v>-</v>
      </c>
      <c r="EI12" s="95" t="str">
        <f>EN7</f>
        <v>-</v>
      </c>
      <c r="EJ12" s="84"/>
      <c r="EK12" s="84"/>
      <c r="EL12" s="84"/>
      <c r="EM12" s="84"/>
      <c r="EN12" s="94" t="s">
        <v>160</v>
      </c>
      <c r="EO12" s="95">
        <f>ET7</f>
        <v>71</v>
      </c>
      <c r="EP12" s="95">
        <f>EU7</f>
        <v>74.2</v>
      </c>
      <c r="EQ12" s="95">
        <f>EV7</f>
        <v>86.8</v>
      </c>
      <c r="ER12" s="95">
        <f>EW7</f>
        <v>82.8</v>
      </c>
      <c r="ES12" s="95">
        <f>EX7</f>
        <v>82.6</v>
      </c>
      <c r="ET12" s="84"/>
      <c r="EU12" s="84"/>
      <c r="EV12" s="84"/>
      <c r="EW12" s="84"/>
      <c r="EX12" s="84"/>
      <c r="EY12" s="94" t="s">
        <v>161</v>
      </c>
      <c r="EZ12" s="95" t="str">
        <f>IF($EZ$8,FE7,"-")</f>
        <v>-</v>
      </c>
      <c r="FA12" s="95" t="str">
        <f>IF($EZ$8,FF7,"-")</f>
        <v>-</v>
      </c>
      <c r="FB12" s="95" t="str">
        <f>IF($EZ$8,FG7,"-")</f>
        <v>-</v>
      </c>
      <c r="FC12" s="95" t="str">
        <f>IF($EZ$8,FH7,"-")</f>
        <v>-</v>
      </c>
      <c r="FD12" s="95" t="str">
        <f>IF($EZ$8,FI7,"-")</f>
        <v>-</v>
      </c>
      <c r="FE12" s="84"/>
      <c r="FF12" s="84"/>
      <c r="FG12" s="84"/>
      <c r="FH12" s="84"/>
      <c r="FI12" s="94" t="s">
        <v>161</v>
      </c>
      <c r="FJ12" s="95" t="str">
        <f>IF($FJ$8,FO7,"-")</f>
        <v>-</v>
      </c>
      <c r="FK12" s="95" t="str">
        <f>IF($FJ$8,FP7,"-")</f>
        <v>-</v>
      </c>
      <c r="FL12" s="95" t="str">
        <f>IF($FJ$8,FQ7,"-")</f>
        <v>-</v>
      </c>
      <c r="FM12" s="95" t="str">
        <f>IF($FJ$8,FR7,"-")</f>
        <v>-</v>
      </c>
      <c r="FN12" s="95" t="str">
        <f>IF($FJ$8,FS7,"-")</f>
        <v>-</v>
      </c>
      <c r="FO12" s="84"/>
      <c r="FP12" s="84"/>
      <c r="FQ12" s="84"/>
      <c r="FR12" s="84"/>
      <c r="FS12" s="94" t="s">
        <v>161</v>
      </c>
      <c r="FT12" s="95" t="str">
        <f>IF($FT$8,FY7,"-")</f>
        <v>-</v>
      </c>
      <c r="FU12" s="95" t="str">
        <f>IF($FT$8,FZ7,"-")</f>
        <v>-</v>
      </c>
      <c r="FV12" s="95" t="str">
        <f>IF($FT$8,GA7,"-")</f>
        <v>-</v>
      </c>
      <c r="FW12" s="95" t="str">
        <f>IF($FT$8,GB7,"-")</f>
        <v>-</v>
      </c>
      <c r="FX12" s="95" t="str">
        <f>IF($FT$8,GC7,"-")</f>
        <v>-</v>
      </c>
      <c r="FY12" s="84"/>
      <c r="FZ12" s="84"/>
      <c r="GA12" s="84"/>
      <c r="GB12" s="84"/>
      <c r="GC12" s="94" t="s">
        <v>162</v>
      </c>
      <c r="GD12" s="95" t="str">
        <f>IF($GD$8,GI7,"-")</f>
        <v>-</v>
      </c>
      <c r="GE12" s="95" t="str">
        <f>IF($GD$8,GJ7,"-")</f>
        <v>-</v>
      </c>
      <c r="GF12" s="95" t="str">
        <f>IF($GD$8,GK7,"-")</f>
        <v>-</v>
      </c>
      <c r="GG12" s="95" t="str">
        <f>IF($GD$8,GL7,"-")</f>
        <v>-</v>
      </c>
      <c r="GH12" s="95" t="str">
        <f>IF($GD$8,GM7,"-")</f>
        <v>-</v>
      </c>
      <c r="GI12" s="84"/>
      <c r="GJ12" s="84"/>
      <c r="GK12" s="84"/>
      <c r="GL12" s="84"/>
      <c r="GM12" s="94" t="s">
        <v>161</v>
      </c>
      <c r="GN12" s="95" t="str">
        <f>IF($GN$8,GS7,"-")</f>
        <v>-</v>
      </c>
      <c r="GO12" s="95" t="str">
        <f>IF($GN$8,GT7,"-")</f>
        <v>-</v>
      </c>
      <c r="GP12" s="95" t="str">
        <f>IF($GN$8,GU7,"-")</f>
        <v>-</v>
      </c>
      <c r="GQ12" s="95" t="str">
        <f>IF($GN$8,GV7,"-")</f>
        <v>-</v>
      </c>
      <c r="GR12" s="95" t="str">
        <f>IF($GN$8,GW7,"-")</f>
        <v>-</v>
      </c>
      <c r="GS12" s="84"/>
      <c r="GT12" s="84"/>
      <c r="GU12" s="84"/>
      <c r="GV12" s="84"/>
      <c r="GW12" s="84"/>
      <c r="GX12" s="94" t="s">
        <v>161</v>
      </c>
      <c r="GY12" s="95" t="str">
        <f>IF($GY$8,HD7,"-")</f>
        <v>-</v>
      </c>
      <c r="GZ12" s="95" t="str">
        <f>IF($GY$8,HE7,"-")</f>
        <v>-</v>
      </c>
      <c r="HA12" s="95" t="str">
        <f>IF($GY$8,HF7,"-")</f>
        <v>-</v>
      </c>
      <c r="HB12" s="95" t="str">
        <f>IF($GY$8,HG7,"-")</f>
        <v>-</v>
      </c>
      <c r="HC12" s="95" t="str">
        <f>IF($GY$8,HH7,"-")</f>
        <v>-</v>
      </c>
      <c r="HD12" s="84"/>
      <c r="HE12" s="84"/>
      <c r="HF12" s="84"/>
      <c r="HG12" s="84"/>
      <c r="HH12" s="94" t="s">
        <v>161</v>
      </c>
      <c r="HI12" s="95" t="str">
        <f>IF($HI$8,HN7,"-")</f>
        <v>-</v>
      </c>
      <c r="HJ12" s="95" t="str">
        <f>IF($HI$8,HO7,"-")</f>
        <v>-</v>
      </c>
      <c r="HK12" s="95" t="str">
        <f>IF($HI$8,HP7,"-")</f>
        <v>-</v>
      </c>
      <c r="HL12" s="95" t="str">
        <f>IF($HI$8,HQ7,"-")</f>
        <v>-</v>
      </c>
      <c r="HM12" s="95" t="str">
        <f>IF($HI$8,HR7,"-")</f>
        <v>-</v>
      </c>
      <c r="HN12" s="84"/>
      <c r="HO12" s="84"/>
      <c r="HP12" s="84"/>
      <c r="HQ12" s="84"/>
      <c r="HR12" s="94" t="s">
        <v>161</v>
      </c>
      <c r="HS12" s="95" t="str">
        <f>IF($HS$8,HX7,"-")</f>
        <v>-</v>
      </c>
      <c r="HT12" s="95" t="str">
        <f>IF($HS$8,HY7,"-")</f>
        <v>-</v>
      </c>
      <c r="HU12" s="95" t="str">
        <f>IF($HS$8,HZ7,"-")</f>
        <v>-</v>
      </c>
      <c r="HV12" s="95" t="str">
        <f>IF($HS$8,IA7,"-")</f>
        <v>-</v>
      </c>
      <c r="HW12" s="95" t="str">
        <f>IF($HS$8,IB7,"-")</f>
        <v>-</v>
      </c>
      <c r="HX12" s="84"/>
      <c r="HY12" s="84"/>
      <c r="HZ12" s="84"/>
      <c r="IA12" s="84"/>
      <c r="IB12" s="94" t="s">
        <v>161</v>
      </c>
      <c r="IC12" s="95" t="str">
        <f>IF($IC$8,IH7,"-")</f>
        <v>-</v>
      </c>
      <c r="ID12" s="95" t="str">
        <f>IF($IC$8,II7,"-")</f>
        <v>-</v>
      </c>
      <c r="IE12" s="95" t="str">
        <f>IF($IC$8,IJ7,"-")</f>
        <v>-</v>
      </c>
      <c r="IF12" s="95" t="str">
        <f>IF($IC$8,IK7,"-")</f>
        <v>-</v>
      </c>
      <c r="IG12" s="95" t="str">
        <f>IF($IC$8,IL7,"-")</f>
        <v>-</v>
      </c>
      <c r="IH12" s="84"/>
      <c r="II12" s="84"/>
      <c r="IJ12" s="84"/>
      <c r="IK12" s="84"/>
      <c r="IL12" s="94" t="s">
        <v>161</v>
      </c>
      <c r="IM12" s="95" t="str">
        <f>IF($IM$8,IR7,"-")</f>
        <v>-</v>
      </c>
      <c r="IN12" s="95" t="str">
        <f>IF($IM$8,IS7,"-")</f>
        <v>-</v>
      </c>
      <c r="IO12" s="95" t="str">
        <f>IF($IM$8,IT7,"-")</f>
        <v>-</v>
      </c>
      <c r="IP12" s="95" t="str">
        <f>IF($IM$8,IU7,"-")</f>
        <v>-</v>
      </c>
      <c r="IQ12" s="95" t="str">
        <f>IF($IM$8,IV7,"-")</f>
        <v>-</v>
      </c>
      <c r="IR12" s="84"/>
      <c r="IS12" s="84"/>
      <c r="IT12" s="84"/>
      <c r="IU12" s="84"/>
      <c r="IV12" s="84"/>
      <c r="IW12" s="94" t="s">
        <v>162</v>
      </c>
      <c r="IX12" s="95">
        <f>IF($IX$8,JC7,"-")</f>
        <v>13.7</v>
      </c>
      <c r="IY12" s="95">
        <f>IF($IX$8,JD7,"-")</f>
        <v>16.5</v>
      </c>
      <c r="IZ12" s="95">
        <f>IF($IX$8,JE7,"-")</f>
        <v>15</v>
      </c>
      <c r="JA12" s="95">
        <f>IF($IX$8,JF7,"-")</f>
        <v>12.8</v>
      </c>
      <c r="JB12" s="95">
        <f>IF($IX$8,JG7,"-")</f>
        <v>11.1</v>
      </c>
      <c r="JC12" s="84"/>
      <c r="JD12" s="84"/>
      <c r="JE12" s="84"/>
      <c r="JF12" s="84"/>
      <c r="JG12" s="94" t="s">
        <v>161</v>
      </c>
      <c r="JH12" s="95">
        <f>IF($JH$8,JM7,"-")</f>
        <v>40</v>
      </c>
      <c r="JI12" s="95">
        <f>IF($JH$8,JN7,"-")</f>
        <v>39.700000000000003</v>
      </c>
      <c r="JJ12" s="95">
        <f>IF($JH$8,JO7,"-")</f>
        <v>37.5</v>
      </c>
      <c r="JK12" s="95">
        <f>IF($JH$8,JP7,"-")</f>
        <v>37.299999999999997</v>
      </c>
      <c r="JL12" s="95">
        <f>IF($JH$8,JQ7,"-")</f>
        <v>26</v>
      </c>
      <c r="JM12" s="84"/>
      <c r="JN12" s="84"/>
      <c r="JO12" s="84"/>
      <c r="JP12" s="84"/>
      <c r="JQ12" s="94" t="s">
        <v>161</v>
      </c>
      <c r="JR12" s="95">
        <f>IF($JR$8,JW7,"-")</f>
        <v>102.9</v>
      </c>
      <c r="JS12" s="95">
        <f>IF($JR$8,JX7,"-")</f>
        <v>51.8</v>
      </c>
      <c r="JT12" s="95">
        <f>IF($JR$8,JY7,"-")</f>
        <v>34.200000000000003</v>
      </c>
      <c r="JU12" s="95">
        <f>IF($JR$8,JZ7,"-")</f>
        <v>85.9</v>
      </c>
      <c r="JV12" s="95">
        <f>IF($JR$8,KA7,"-")</f>
        <v>409.1</v>
      </c>
      <c r="JW12" s="84"/>
      <c r="JX12" s="84"/>
      <c r="JY12" s="84"/>
      <c r="JZ12" s="84"/>
      <c r="KA12" s="94" t="s">
        <v>162</v>
      </c>
      <c r="KB12" s="95" t="str">
        <f>IF($KB$8,KG7,"-")</f>
        <v>-</v>
      </c>
      <c r="KC12" s="95" t="str">
        <f>IF($KB$8,KH7,"-")</f>
        <v>-</v>
      </c>
      <c r="KD12" s="95" t="str">
        <f>IF($KB$8,KI7,"-")</f>
        <v>-</v>
      </c>
      <c r="KE12" s="95" t="str">
        <f>IF($KB$8,KJ7,"-")</f>
        <v>-</v>
      </c>
      <c r="KF12" s="95" t="str">
        <f>IF($KB$8,KK7,"-")</f>
        <v>-</v>
      </c>
      <c r="KG12" s="84"/>
      <c r="KH12" s="84"/>
      <c r="KI12" s="84"/>
      <c r="KJ12" s="84"/>
      <c r="KK12" s="94" t="s">
        <v>162</v>
      </c>
      <c r="KL12" s="95">
        <f>IF($KL$8,KQ7,"-")</f>
        <v>96</v>
      </c>
      <c r="KM12" s="95">
        <f>IF($KL$8,KR7,"-")</f>
        <v>97.5</v>
      </c>
      <c r="KN12" s="95">
        <f>IF($KL$8,KS7,"-")</f>
        <v>96.6</v>
      </c>
      <c r="KO12" s="95">
        <f>IF($KL$8,KT7,"-")</f>
        <v>84</v>
      </c>
      <c r="KP12" s="95">
        <f>IF($KL$8,KU7,"-")</f>
        <v>95.9</v>
      </c>
      <c r="KQ12" s="84"/>
      <c r="KR12" s="84"/>
      <c r="KS12" s="84"/>
      <c r="KT12" s="84"/>
      <c r="KU12" s="84"/>
      <c r="KV12" s="94" t="s">
        <v>161</v>
      </c>
      <c r="KW12" s="95" t="str">
        <f>IF($KW$8,LB7,"-")</f>
        <v>-</v>
      </c>
      <c r="KX12" s="95" t="str">
        <f>IF($KW$8,LC7,"-")</f>
        <v>-</v>
      </c>
      <c r="KY12" s="95" t="str">
        <f>IF($KW$8,LD7,"-")</f>
        <v>-</v>
      </c>
      <c r="KZ12" s="95" t="str">
        <f>IF($KW$8,LE7,"-")</f>
        <v>-</v>
      </c>
      <c r="LA12" s="95" t="str">
        <f>IF($KW$8,LF7,"-")</f>
        <v>-</v>
      </c>
      <c r="LB12" s="84"/>
      <c r="LC12" s="84"/>
      <c r="LD12" s="84"/>
      <c r="LE12" s="84"/>
      <c r="LF12" s="94" t="s">
        <v>161</v>
      </c>
      <c r="LG12" s="95" t="str">
        <f>IF($LG$8,LL7,"-")</f>
        <v>-</v>
      </c>
      <c r="LH12" s="95" t="str">
        <f>IF($LG$8,LM7,"-")</f>
        <v>-</v>
      </c>
      <c r="LI12" s="95" t="str">
        <f>IF($LG$8,LN7,"-")</f>
        <v>-</v>
      </c>
      <c r="LJ12" s="95" t="str">
        <f>IF($LG$8,LO7,"-")</f>
        <v>-</v>
      </c>
      <c r="LK12" s="95" t="str">
        <f>IF($LG$8,LP7,"-")</f>
        <v>-</v>
      </c>
      <c r="LL12" s="84"/>
      <c r="LM12" s="84"/>
      <c r="LN12" s="84"/>
      <c r="LO12" s="84"/>
      <c r="LP12" s="94" t="s">
        <v>161</v>
      </c>
      <c r="LQ12" s="95" t="str">
        <f>IF($LQ$8,LV7,"-")</f>
        <v>-</v>
      </c>
      <c r="LR12" s="95" t="str">
        <f>IF($LQ$8,LW7,"-")</f>
        <v>-</v>
      </c>
      <c r="LS12" s="95" t="str">
        <f>IF($LQ$8,LX7,"-")</f>
        <v>-</v>
      </c>
      <c r="LT12" s="95" t="str">
        <f>IF($LQ$8,LY7,"-")</f>
        <v>-</v>
      </c>
      <c r="LU12" s="95" t="str">
        <f>IF($LQ$8,LZ7,"-")</f>
        <v>-</v>
      </c>
      <c r="LV12" s="84"/>
      <c r="LW12" s="84"/>
      <c r="LX12" s="84"/>
      <c r="LY12" s="84"/>
      <c r="LZ12" s="94" t="s">
        <v>162</v>
      </c>
      <c r="MA12" s="95" t="str">
        <f>IF($MA$8,MF7,"-")</f>
        <v>-</v>
      </c>
      <c r="MB12" s="95" t="str">
        <f>IF($MA$8,MG7,"-")</f>
        <v>-</v>
      </c>
      <c r="MC12" s="95" t="str">
        <f>IF($MA$8,MH7,"-")</f>
        <v>-</v>
      </c>
      <c r="MD12" s="95" t="str">
        <f>IF($MA$8,MI7,"-")</f>
        <v>-</v>
      </c>
      <c r="ME12" s="95" t="str">
        <f>IF($MA$8,MJ7,"-")</f>
        <v>-</v>
      </c>
      <c r="MF12" s="84"/>
      <c r="MG12" s="84"/>
      <c r="MH12" s="84"/>
      <c r="MI12" s="84"/>
      <c r="MJ12" s="94" t="s">
        <v>161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163</v>
      </c>
      <c r="AY13" s="95">
        <f>$BI$7</f>
        <v>100</v>
      </c>
      <c r="AZ13" s="95">
        <f>$BI$7</f>
        <v>100</v>
      </c>
      <c r="BA13" s="95">
        <f>$BI$7</f>
        <v>100</v>
      </c>
      <c r="BB13" s="95">
        <f>$BI$7</f>
        <v>100</v>
      </c>
      <c r="BC13" s="95">
        <f>$BI$7</f>
        <v>100</v>
      </c>
      <c r="BD13" s="84"/>
      <c r="BE13" s="84"/>
      <c r="BF13" s="84"/>
      <c r="BG13" s="84"/>
      <c r="BH13" s="84"/>
      <c r="BI13" s="94" t="s">
        <v>163</v>
      </c>
      <c r="BJ13" s="95">
        <f>$BT$7</f>
        <v>100</v>
      </c>
      <c r="BK13" s="95">
        <f>$BT$7</f>
        <v>100</v>
      </c>
      <c r="BL13" s="95">
        <f>$BT$7</f>
        <v>100</v>
      </c>
      <c r="BM13" s="95">
        <f>$BT$7</f>
        <v>100</v>
      </c>
      <c r="BN13" s="95">
        <f>$BT$7</f>
        <v>100</v>
      </c>
      <c r="BO13" s="84"/>
      <c r="BP13" s="84"/>
      <c r="BQ13" s="84"/>
      <c r="BR13" s="84"/>
      <c r="BS13" s="84"/>
      <c r="BT13" s="94" t="s">
        <v>163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164</v>
      </c>
      <c r="C14" s="99"/>
      <c r="D14" s="100"/>
      <c r="E14" s="99"/>
      <c r="F14" s="206" t="s">
        <v>165</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166</v>
      </c>
      <c r="C15" s="196"/>
      <c r="D15" s="100"/>
      <c r="E15" s="97">
        <v>1</v>
      </c>
      <c r="F15" s="196" t="s">
        <v>167</v>
      </c>
      <c r="G15" s="196"/>
      <c r="H15" s="102" t="s">
        <v>168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169</v>
      </c>
      <c r="AY15" s="103"/>
      <c r="AZ15" s="103"/>
      <c r="BA15" s="103"/>
      <c r="BB15" s="103"/>
      <c r="BC15" s="103"/>
      <c r="BD15" s="100"/>
      <c r="BE15" s="100"/>
      <c r="BF15" s="100"/>
      <c r="BG15" s="100"/>
      <c r="BH15" s="100"/>
      <c r="BI15" s="101" t="s">
        <v>169</v>
      </c>
      <c r="BJ15" s="103"/>
      <c r="BK15" s="103"/>
      <c r="BL15" s="103"/>
      <c r="BM15" s="103"/>
      <c r="BN15" s="103"/>
      <c r="BO15" s="100"/>
      <c r="BP15" s="100"/>
      <c r="BQ15" s="100"/>
      <c r="BR15" s="100"/>
      <c r="BS15" s="100"/>
      <c r="BT15" s="101" t="s">
        <v>169</v>
      </c>
      <c r="BU15" s="103"/>
      <c r="BV15" s="103"/>
      <c r="BW15" s="103"/>
      <c r="BX15" s="103"/>
      <c r="BY15" s="103"/>
      <c r="BZ15" s="100"/>
      <c r="CA15" s="100"/>
      <c r="CB15" s="100"/>
      <c r="CC15" s="100"/>
      <c r="CD15" s="100"/>
      <c r="CE15" s="101" t="s">
        <v>169</v>
      </c>
      <c r="CF15" s="103"/>
      <c r="CG15" s="103"/>
      <c r="CH15" s="103"/>
      <c r="CI15" s="103"/>
      <c r="CJ15" s="103"/>
      <c r="CK15" s="100"/>
      <c r="CL15" s="100"/>
      <c r="CM15" s="100"/>
      <c r="CN15" s="100"/>
      <c r="CO15" s="101" t="s">
        <v>169</v>
      </c>
      <c r="CP15" s="103"/>
      <c r="CQ15" s="103"/>
      <c r="CR15" s="103"/>
      <c r="CS15" s="103"/>
      <c r="CT15" s="103"/>
      <c r="CU15" s="100"/>
      <c r="CV15" s="100"/>
      <c r="CW15" s="100"/>
      <c r="CX15" s="100"/>
      <c r="CY15" s="100"/>
      <c r="CZ15" s="101" t="s">
        <v>169</v>
      </c>
      <c r="DA15" s="103"/>
      <c r="DB15" s="103"/>
      <c r="DC15" s="103"/>
      <c r="DD15" s="103"/>
      <c r="DE15" s="103"/>
      <c r="DF15" s="100"/>
      <c r="DG15" s="100"/>
      <c r="DH15" s="100"/>
      <c r="DI15" s="100"/>
      <c r="DJ15" s="101" t="s">
        <v>169</v>
      </c>
      <c r="DK15" s="103"/>
      <c r="DL15" s="103"/>
      <c r="DM15" s="103"/>
      <c r="DN15" s="103"/>
      <c r="DO15" s="103"/>
      <c r="DP15" s="100"/>
      <c r="DQ15" s="100"/>
      <c r="DR15" s="100"/>
      <c r="DS15" s="100"/>
      <c r="DT15" s="101" t="s">
        <v>169</v>
      </c>
      <c r="DU15" s="103"/>
      <c r="DV15" s="103"/>
      <c r="DW15" s="103"/>
      <c r="DX15" s="103"/>
      <c r="DY15" s="103"/>
      <c r="DZ15" s="100"/>
      <c r="EA15" s="100"/>
      <c r="EB15" s="100"/>
      <c r="EC15" s="100"/>
      <c r="ED15" s="101" t="s">
        <v>169</v>
      </c>
      <c r="EE15" s="103"/>
      <c r="EF15" s="103"/>
      <c r="EG15" s="103"/>
      <c r="EH15" s="103"/>
      <c r="EI15" s="103"/>
      <c r="EJ15" s="100"/>
      <c r="EK15" s="100"/>
      <c r="EL15" s="100"/>
      <c r="EM15" s="100"/>
      <c r="EN15" s="101" t="s">
        <v>169</v>
      </c>
      <c r="EO15" s="103"/>
      <c r="EP15" s="103"/>
      <c r="EQ15" s="103"/>
      <c r="ER15" s="103"/>
      <c r="ES15" s="103"/>
      <c r="ET15" s="100"/>
      <c r="EU15" s="100"/>
      <c r="EV15" s="100"/>
      <c r="EW15" s="100"/>
      <c r="EX15" s="100"/>
      <c r="EY15" s="101" t="s">
        <v>169</v>
      </c>
      <c r="EZ15" s="103"/>
      <c r="FA15" s="103"/>
      <c r="FB15" s="103"/>
      <c r="FC15" s="103"/>
      <c r="FD15" s="103"/>
      <c r="FE15" s="100"/>
      <c r="FF15" s="100"/>
      <c r="FG15" s="100"/>
      <c r="FH15" s="100"/>
      <c r="FI15" s="101" t="s">
        <v>169</v>
      </c>
      <c r="FJ15" s="103"/>
      <c r="FK15" s="103"/>
      <c r="FL15" s="103"/>
      <c r="FM15" s="103"/>
      <c r="FN15" s="103"/>
      <c r="FO15" s="100"/>
      <c r="FP15" s="100"/>
      <c r="FQ15" s="100"/>
      <c r="FR15" s="100"/>
      <c r="FS15" s="101" t="s">
        <v>169</v>
      </c>
      <c r="FT15" s="103"/>
      <c r="FU15" s="103"/>
      <c r="FV15" s="103"/>
      <c r="FW15" s="103"/>
      <c r="FX15" s="103"/>
      <c r="FY15" s="100"/>
      <c r="FZ15" s="100"/>
      <c r="GA15" s="100"/>
      <c r="GB15" s="100"/>
      <c r="GC15" s="101" t="s">
        <v>169</v>
      </c>
      <c r="GD15" s="103"/>
      <c r="GE15" s="103"/>
      <c r="GF15" s="103"/>
      <c r="GG15" s="103"/>
      <c r="GH15" s="103"/>
      <c r="GI15" s="100"/>
      <c r="GJ15" s="100"/>
      <c r="GK15" s="100"/>
      <c r="GL15" s="100"/>
      <c r="GM15" s="101" t="s">
        <v>169</v>
      </c>
      <c r="GN15" s="103"/>
      <c r="GO15" s="103"/>
      <c r="GP15" s="103"/>
      <c r="GQ15" s="103"/>
      <c r="GR15" s="103"/>
      <c r="GS15" s="100"/>
      <c r="GT15" s="100"/>
      <c r="GU15" s="100"/>
      <c r="GV15" s="100"/>
      <c r="GW15" s="100"/>
      <c r="GX15" s="101" t="s">
        <v>169</v>
      </c>
      <c r="GY15" s="103"/>
      <c r="GZ15" s="103"/>
      <c r="HA15" s="103"/>
      <c r="HB15" s="103"/>
      <c r="HC15" s="103"/>
      <c r="HD15" s="100"/>
      <c r="HE15" s="100"/>
      <c r="HF15" s="100"/>
      <c r="HG15" s="100"/>
      <c r="HH15" s="101" t="s">
        <v>169</v>
      </c>
      <c r="HI15" s="103"/>
      <c r="HJ15" s="103"/>
      <c r="HK15" s="103"/>
      <c r="HL15" s="103"/>
      <c r="HM15" s="103"/>
      <c r="HN15" s="100"/>
      <c r="HO15" s="100"/>
      <c r="HP15" s="100"/>
      <c r="HQ15" s="100"/>
      <c r="HR15" s="101" t="s">
        <v>169</v>
      </c>
      <c r="HS15" s="103"/>
      <c r="HT15" s="103"/>
      <c r="HU15" s="103"/>
      <c r="HV15" s="103"/>
      <c r="HW15" s="103"/>
      <c r="HX15" s="100"/>
      <c r="HY15" s="100"/>
      <c r="HZ15" s="100"/>
      <c r="IA15" s="100"/>
      <c r="IB15" s="101" t="s">
        <v>169</v>
      </c>
      <c r="IC15" s="103"/>
      <c r="ID15" s="103"/>
      <c r="IE15" s="103"/>
      <c r="IF15" s="103"/>
      <c r="IG15" s="103"/>
      <c r="IH15" s="100"/>
      <c r="II15" s="100"/>
      <c r="IJ15" s="100"/>
      <c r="IK15" s="100"/>
      <c r="IL15" s="101" t="s">
        <v>169</v>
      </c>
      <c r="IM15" s="103"/>
      <c r="IN15" s="103"/>
      <c r="IO15" s="103"/>
      <c r="IP15" s="103"/>
      <c r="IQ15" s="103"/>
      <c r="IR15" s="100"/>
      <c r="IS15" s="100"/>
      <c r="IT15" s="100"/>
      <c r="IU15" s="100"/>
      <c r="IV15" s="100"/>
      <c r="IW15" s="101" t="s">
        <v>169</v>
      </c>
      <c r="IX15" s="103"/>
      <c r="IY15" s="103"/>
      <c r="IZ15" s="103"/>
      <c r="JA15" s="103"/>
      <c r="JB15" s="103"/>
      <c r="JC15" s="100"/>
      <c r="JD15" s="100"/>
      <c r="JE15" s="100"/>
      <c r="JF15" s="100"/>
      <c r="JG15" s="101" t="s">
        <v>169</v>
      </c>
      <c r="JH15" s="103"/>
      <c r="JI15" s="103"/>
      <c r="JJ15" s="103"/>
      <c r="JK15" s="103"/>
      <c r="JL15" s="103"/>
      <c r="JM15" s="100"/>
      <c r="JN15" s="100"/>
      <c r="JO15" s="100"/>
      <c r="JP15" s="100"/>
      <c r="JQ15" s="101" t="s">
        <v>169</v>
      </c>
      <c r="JR15" s="103"/>
      <c r="JS15" s="103"/>
      <c r="JT15" s="103"/>
      <c r="JU15" s="103"/>
      <c r="JV15" s="103"/>
      <c r="JW15" s="100"/>
      <c r="JX15" s="100"/>
      <c r="JY15" s="100"/>
      <c r="JZ15" s="100"/>
      <c r="KA15" s="101" t="s">
        <v>169</v>
      </c>
      <c r="KB15" s="103"/>
      <c r="KC15" s="103"/>
      <c r="KD15" s="103"/>
      <c r="KE15" s="103"/>
      <c r="KF15" s="103"/>
      <c r="KG15" s="100"/>
      <c r="KH15" s="100"/>
      <c r="KI15" s="100"/>
      <c r="KJ15" s="100"/>
      <c r="KK15" s="101" t="s">
        <v>169</v>
      </c>
      <c r="KL15" s="103"/>
      <c r="KM15" s="103"/>
      <c r="KN15" s="103"/>
      <c r="KO15" s="103"/>
      <c r="KP15" s="103"/>
      <c r="KQ15" s="100"/>
      <c r="KR15" s="100"/>
      <c r="KS15" s="100"/>
      <c r="KT15" s="100"/>
      <c r="KU15" s="100"/>
      <c r="KV15" s="101" t="s">
        <v>169</v>
      </c>
      <c r="KW15" s="103"/>
      <c r="KX15" s="103"/>
      <c r="KY15" s="103"/>
      <c r="KZ15" s="103"/>
      <c r="LA15" s="103"/>
      <c r="LB15" s="100"/>
      <c r="LC15" s="100"/>
      <c r="LD15" s="100"/>
      <c r="LE15" s="100"/>
      <c r="LF15" s="101" t="s">
        <v>169</v>
      </c>
      <c r="LG15" s="103"/>
      <c r="LH15" s="103"/>
      <c r="LI15" s="103"/>
      <c r="LJ15" s="103"/>
      <c r="LK15" s="103"/>
      <c r="LL15" s="100"/>
      <c r="LM15" s="100"/>
      <c r="LN15" s="100"/>
      <c r="LO15" s="100"/>
      <c r="LP15" s="101" t="s">
        <v>169</v>
      </c>
      <c r="LQ15" s="103"/>
      <c r="LR15" s="103"/>
      <c r="LS15" s="103"/>
      <c r="LT15" s="103"/>
      <c r="LU15" s="103"/>
      <c r="LV15" s="100"/>
      <c r="LW15" s="100"/>
      <c r="LX15" s="100"/>
      <c r="LY15" s="100"/>
      <c r="LZ15" s="101" t="s">
        <v>169</v>
      </c>
      <c r="MA15" s="103"/>
      <c r="MB15" s="103"/>
      <c r="MC15" s="103"/>
      <c r="MD15" s="103"/>
      <c r="ME15" s="103"/>
      <c r="MF15" s="100"/>
      <c r="MG15" s="100"/>
      <c r="MH15" s="100"/>
      <c r="MI15" s="100"/>
      <c r="MJ15" s="101" t="s">
        <v>169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170</v>
      </c>
      <c r="C16" s="196"/>
      <c r="D16" s="100"/>
      <c r="E16" s="97">
        <f>E15+1</f>
        <v>2</v>
      </c>
      <c r="F16" s="196" t="s">
        <v>171</v>
      </c>
      <c r="G16" s="196"/>
      <c r="H16" s="102" t="s">
        <v>172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173</v>
      </c>
      <c r="C17" s="196"/>
      <c r="D17" s="100"/>
      <c r="E17" s="97">
        <f t="shared" ref="E17" si="8">E16+1</f>
        <v>3</v>
      </c>
      <c r="F17" s="196" t="s">
        <v>174</v>
      </c>
      <c r="G17" s="196"/>
      <c r="H17" s="102" t="s">
        <v>175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176</v>
      </c>
      <c r="AY17" s="106">
        <f>IF(AY7="-",NA(),AY7)</f>
        <v>171.9</v>
      </c>
      <c r="AZ17" s="106">
        <f t="shared" ref="AZ17:BC17" si="9">IF(AZ7="-",NA(),AZ7)</f>
        <v>142.19999999999999</v>
      </c>
      <c r="BA17" s="106">
        <f t="shared" si="9"/>
        <v>206.6</v>
      </c>
      <c r="BB17" s="106">
        <f t="shared" si="9"/>
        <v>128.1</v>
      </c>
      <c r="BC17" s="106">
        <f t="shared" si="9"/>
        <v>133.80000000000001</v>
      </c>
      <c r="BD17" s="100"/>
      <c r="BE17" s="100"/>
      <c r="BF17" s="100"/>
      <c r="BG17" s="100"/>
      <c r="BH17" s="100"/>
      <c r="BI17" s="105" t="s">
        <v>176</v>
      </c>
      <c r="BJ17" s="106">
        <f>IF(BJ7="-",NA(),BJ7)</f>
        <v>172.1</v>
      </c>
      <c r="BK17" s="106">
        <f t="shared" ref="BK17:BN17" si="10">IF(BK7="-",NA(),BK7)</f>
        <v>142.30000000000001</v>
      </c>
      <c r="BL17" s="106">
        <f t="shared" si="10"/>
        <v>206.9</v>
      </c>
      <c r="BM17" s="106">
        <f t="shared" si="10"/>
        <v>128</v>
      </c>
      <c r="BN17" s="106">
        <f t="shared" si="10"/>
        <v>133.80000000000001</v>
      </c>
      <c r="BO17" s="100"/>
      <c r="BP17" s="100"/>
      <c r="BQ17" s="100"/>
      <c r="BR17" s="100"/>
      <c r="BS17" s="100"/>
      <c r="BT17" s="105" t="s">
        <v>176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176</v>
      </c>
      <c r="CF17" s="106">
        <f>IF(CF7="-",NA(),CF7)</f>
        <v>11016.6</v>
      </c>
      <c r="CG17" s="106">
        <f t="shared" ref="CG17:CJ17" si="12">IF(CG7="-",NA(),CG7)</f>
        <v>13319</v>
      </c>
      <c r="CH17" s="106">
        <f t="shared" si="12"/>
        <v>9165.2000000000007</v>
      </c>
      <c r="CI17" s="106">
        <f t="shared" si="12"/>
        <v>14791.1</v>
      </c>
      <c r="CJ17" s="106">
        <f t="shared" si="12"/>
        <v>14342.1</v>
      </c>
      <c r="CK17" s="100"/>
      <c r="CL17" s="100"/>
      <c r="CM17" s="100"/>
      <c r="CN17" s="100"/>
      <c r="CO17" s="105" t="s">
        <v>176</v>
      </c>
      <c r="CP17" s="107">
        <f>IF(CP7="-",NA(),CP7)</f>
        <v>36820</v>
      </c>
      <c r="CQ17" s="107">
        <f t="shared" ref="CQ17:CT17" si="13">IF(CQ7="-",NA(),CQ7)</f>
        <v>28961</v>
      </c>
      <c r="CR17" s="107">
        <f t="shared" si="13"/>
        <v>43123</v>
      </c>
      <c r="CS17" s="107">
        <f t="shared" si="13"/>
        <v>15883</v>
      </c>
      <c r="CT17" s="107">
        <f t="shared" si="13"/>
        <v>11467</v>
      </c>
      <c r="CU17" s="100"/>
      <c r="CV17" s="100"/>
      <c r="CW17" s="100"/>
      <c r="CX17" s="100"/>
      <c r="CY17" s="100"/>
      <c r="CZ17" s="105" t="s">
        <v>176</v>
      </c>
      <c r="DA17" s="106">
        <f>IF(DA7="-",NA(),DA7)</f>
        <v>17.600000000000001</v>
      </c>
      <c r="DB17" s="106">
        <f t="shared" ref="DB17:DE17" si="14">IF(DB7="-",NA(),DB7)</f>
        <v>19.600000000000001</v>
      </c>
      <c r="DC17" s="106">
        <f t="shared" si="14"/>
        <v>16.8</v>
      </c>
      <c r="DD17" s="106">
        <f t="shared" si="14"/>
        <v>14.6</v>
      </c>
      <c r="DE17" s="106">
        <f t="shared" si="14"/>
        <v>9</v>
      </c>
      <c r="DF17" s="100"/>
      <c r="DG17" s="100"/>
      <c r="DH17" s="100"/>
      <c r="DI17" s="100"/>
      <c r="DJ17" s="105" t="s">
        <v>176</v>
      </c>
      <c r="DK17" s="106">
        <f>IF(DK7="-",NA(),DK7)</f>
        <v>0</v>
      </c>
      <c r="DL17" s="106">
        <f t="shared" ref="DL17:DO17" si="15">IF(DL7="-",NA(),DL7)</f>
        <v>2.7</v>
      </c>
      <c r="DM17" s="106">
        <f t="shared" si="15"/>
        <v>0</v>
      </c>
      <c r="DN17" s="106">
        <f t="shared" si="15"/>
        <v>0</v>
      </c>
      <c r="DO17" s="106">
        <f t="shared" si="15"/>
        <v>0</v>
      </c>
      <c r="DP17" s="100"/>
      <c r="DQ17" s="100"/>
      <c r="DR17" s="100"/>
      <c r="DS17" s="100"/>
      <c r="DT17" s="105" t="s">
        <v>176</v>
      </c>
      <c r="DU17" s="106">
        <f>IF(DU7="-",NA(),DU7)</f>
        <v>0</v>
      </c>
      <c r="DV17" s="106">
        <f t="shared" ref="DV17:DY17" si="16">IF(DV7="-",NA(),DV7)</f>
        <v>0</v>
      </c>
      <c r="DW17" s="106">
        <f t="shared" si="16"/>
        <v>0</v>
      </c>
      <c r="DX17" s="106">
        <f t="shared" si="16"/>
        <v>0</v>
      </c>
      <c r="DY17" s="106">
        <f t="shared" si="16"/>
        <v>0</v>
      </c>
      <c r="DZ17" s="100"/>
      <c r="EA17" s="100"/>
      <c r="EB17" s="100"/>
      <c r="EC17" s="100"/>
      <c r="ED17" s="105" t="s">
        <v>176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176</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176</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176</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176</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176</v>
      </c>
      <c r="IX17" s="106">
        <f>IF(IX7="-",NA(),IX7)</f>
        <v>17.600000000000001</v>
      </c>
      <c r="IY17" s="106">
        <f t="shared" ref="IY17:JB17" si="29">IF(IY7="-",NA(),IY7)</f>
        <v>19.600000000000001</v>
      </c>
      <c r="IZ17" s="106">
        <f t="shared" si="29"/>
        <v>16.8</v>
      </c>
      <c r="JA17" s="106">
        <f t="shared" si="29"/>
        <v>14.6</v>
      </c>
      <c r="JB17" s="106">
        <f t="shared" si="29"/>
        <v>9</v>
      </c>
      <c r="JC17" s="100"/>
      <c r="JD17" s="100"/>
      <c r="JE17" s="100"/>
      <c r="JF17" s="100"/>
      <c r="JG17" s="105" t="s">
        <v>176</v>
      </c>
      <c r="JH17" s="106">
        <f>IF(JH7="-",NA(),JH7)</f>
        <v>0</v>
      </c>
      <c r="JI17" s="106">
        <f t="shared" ref="JI17:JL17" si="30">IF(JI7="-",NA(),JI7)</f>
        <v>2.7</v>
      </c>
      <c r="JJ17" s="106">
        <f t="shared" si="30"/>
        <v>0</v>
      </c>
      <c r="JK17" s="106">
        <f t="shared" si="30"/>
        <v>0</v>
      </c>
      <c r="JL17" s="106">
        <f t="shared" si="30"/>
        <v>0</v>
      </c>
      <c r="JM17" s="100"/>
      <c r="JN17" s="100"/>
      <c r="JO17" s="100"/>
      <c r="JP17" s="100"/>
      <c r="JQ17" s="105" t="s">
        <v>176</v>
      </c>
      <c r="JR17" s="106">
        <f>IF(JR7="-",NA(),JR7)</f>
        <v>0</v>
      </c>
      <c r="JS17" s="106">
        <f t="shared" ref="JS17:JV17" si="31">IF(JS7="-",NA(),JS7)</f>
        <v>0</v>
      </c>
      <c r="JT17" s="106">
        <f t="shared" si="31"/>
        <v>0</v>
      </c>
      <c r="JU17" s="106">
        <f t="shared" si="31"/>
        <v>0</v>
      </c>
      <c r="JV17" s="106">
        <f t="shared" si="31"/>
        <v>0</v>
      </c>
      <c r="JW17" s="100"/>
      <c r="JX17" s="100"/>
      <c r="JY17" s="100"/>
      <c r="JZ17" s="100"/>
      <c r="KA17" s="105" t="s">
        <v>176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176</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176</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176</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178</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178</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178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178</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178</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178</v>
      </c>
      <c r="DA18" s="106">
        <f>IF(DF7="-",NA(),DF7)</f>
        <v>32.4</v>
      </c>
      <c r="DB18" s="106">
        <f t="shared" ref="DB18:DE18" si="44">IF(DG7="-",NA(),DG7)</f>
        <v>36.4</v>
      </c>
      <c r="DC18" s="106">
        <f t="shared" si="44"/>
        <v>31.6</v>
      </c>
      <c r="DD18" s="106">
        <f t="shared" si="44"/>
        <v>31.6</v>
      </c>
      <c r="DE18" s="106">
        <f t="shared" si="44"/>
        <v>30.1</v>
      </c>
      <c r="DF18" s="100"/>
      <c r="DG18" s="100"/>
      <c r="DH18" s="100"/>
      <c r="DI18" s="100"/>
      <c r="DJ18" s="105" t="s">
        <v>178</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178</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178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178</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178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178</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178</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178</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178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178</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178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163</v>
      </c>
      <c r="AY19" s="106">
        <f>$BI$7</f>
        <v>100</v>
      </c>
      <c r="AZ19" s="106">
        <f t="shared" ref="AZ19:BC19" si="49">$BI$7</f>
        <v>100</v>
      </c>
      <c r="BA19" s="106">
        <f t="shared" si="49"/>
        <v>100</v>
      </c>
      <c r="BB19" s="106">
        <f t="shared" si="49"/>
        <v>100</v>
      </c>
      <c r="BC19" s="106">
        <f t="shared" si="49"/>
        <v>100</v>
      </c>
      <c r="BD19" s="100"/>
      <c r="BE19" s="100"/>
      <c r="BF19" s="100"/>
      <c r="BG19" s="100"/>
      <c r="BH19" s="100"/>
      <c r="BI19" s="108" t="s">
        <v>163</v>
      </c>
      <c r="BJ19" s="106">
        <f>$BT$7</f>
        <v>100</v>
      </c>
      <c r="BK19" s="106">
        <f>$BT$7</f>
        <v>100</v>
      </c>
      <c r="BL19" s="106">
        <f>$BT$7</f>
        <v>100</v>
      </c>
      <c r="BM19" s="106">
        <f>$BT$7</f>
        <v>100</v>
      </c>
      <c r="BN19" s="106">
        <f>$BT$7</f>
        <v>100</v>
      </c>
      <c r="BO19" s="100"/>
      <c r="BP19" s="100"/>
      <c r="BQ19" s="100"/>
      <c r="BR19" s="100"/>
      <c r="BS19" s="100"/>
      <c r="BT19" s="108" t="s">
        <v>163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180</v>
      </c>
      <c r="C20" s="196"/>
      <c r="D20" s="100"/>
    </row>
    <row r="21" spans="1:374" x14ac:dyDescent="0.15">
      <c r="A21" s="97">
        <f t="shared" si="7"/>
        <v>7</v>
      </c>
      <c r="B21" s="196" t="s">
        <v>181</v>
      </c>
      <c r="C21" s="196"/>
      <c r="D21" s="100"/>
    </row>
    <row r="22" spans="1:374" x14ac:dyDescent="0.15">
      <c r="A22" s="97">
        <f t="shared" si="7"/>
        <v>8</v>
      </c>
      <c r="B22" s="196" t="s">
        <v>182</v>
      </c>
      <c r="C22" s="196"/>
      <c r="D22" s="100"/>
      <c r="E22" s="197" t="s">
        <v>183</v>
      </c>
      <c r="F22" s="198"/>
      <c r="G22" s="198"/>
      <c r="H22" s="198"/>
      <c r="I22" s="199"/>
    </row>
    <row r="23" spans="1:374" x14ac:dyDescent="0.15">
      <c r="A23" s="97">
        <f t="shared" si="7"/>
        <v>9</v>
      </c>
      <c r="B23" s="196" t="s">
        <v>184</v>
      </c>
      <c r="C23" s="196"/>
      <c r="D23" s="100"/>
      <c r="E23" s="200"/>
      <c r="F23" s="201"/>
      <c r="G23" s="201"/>
      <c r="H23" s="201"/>
      <c r="I23" s="202"/>
    </row>
    <row r="24" spans="1:374" x14ac:dyDescent="0.15">
      <c r="A24" s="97">
        <f t="shared" si="7"/>
        <v>10</v>
      </c>
      <c r="B24" s="196" t="s">
        <v>185</v>
      </c>
      <c r="C24" s="196"/>
      <c r="D24" s="100"/>
      <c r="E24" s="200"/>
      <c r="F24" s="201"/>
      <c r="G24" s="201"/>
      <c r="H24" s="201"/>
      <c r="I24" s="202"/>
    </row>
    <row r="25" spans="1:374" x14ac:dyDescent="0.15">
      <c r="A25" s="97">
        <f t="shared" si="7"/>
        <v>11</v>
      </c>
      <c r="B25" s="196" t="s">
        <v>186</v>
      </c>
      <c r="C25" s="196"/>
      <c r="D25" s="100"/>
      <c r="E25" s="200"/>
      <c r="F25" s="201"/>
      <c r="G25" s="201"/>
      <c r="H25" s="201"/>
      <c r="I25" s="202"/>
    </row>
    <row r="26" spans="1:374" x14ac:dyDescent="0.15">
      <c r="A26" s="97">
        <f t="shared" si="7"/>
        <v>12</v>
      </c>
      <c r="B26" s="196" t="s">
        <v>187</v>
      </c>
      <c r="C26" s="196"/>
      <c r="D26" s="100"/>
      <c r="E26" s="200"/>
      <c r="F26" s="201"/>
      <c r="G26" s="201"/>
      <c r="H26" s="201"/>
      <c r="I26" s="202"/>
    </row>
    <row r="27" spans="1:374" x14ac:dyDescent="0.15">
      <c r="A27" s="97">
        <f t="shared" si="7"/>
        <v>13</v>
      </c>
      <c r="B27" s="196" t="s">
        <v>188</v>
      </c>
      <c r="C27" s="196"/>
      <c r="D27" s="100"/>
      <c r="E27" s="200"/>
      <c r="F27" s="201"/>
      <c r="G27" s="201"/>
      <c r="H27" s="201"/>
      <c r="I27" s="202"/>
    </row>
    <row r="28" spans="1:374" x14ac:dyDescent="0.15">
      <c r="A28" s="97">
        <f t="shared" si="7"/>
        <v>14</v>
      </c>
      <c r="B28" s="196" t="s">
        <v>189</v>
      </c>
      <c r="C28" s="196"/>
      <c r="D28" s="100"/>
      <c r="E28" s="200"/>
      <c r="F28" s="201"/>
      <c r="G28" s="201"/>
      <c r="H28" s="201"/>
      <c r="I28" s="202"/>
    </row>
    <row r="29" spans="1:374" x14ac:dyDescent="0.15">
      <c r="A29" s="97">
        <f t="shared" si="7"/>
        <v>15</v>
      </c>
      <c r="B29" s="196" t="s">
        <v>190</v>
      </c>
      <c r="C29" s="196"/>
      <c r="D29" s="100"/>
      <c r="E29" s="200"/>
      <c r="F29" s="201"/>
      <c r="G29" s="201"/>
      <c r="H29" s="201"/>
      <c r="I29" s="202"/>
    </row>
    <row r="30" spans="1:374" x14ac:dyDescent="0.15">
      <c r="A30" s="97">
        <f t="shared" si="7"/>
        <v>16</v>
      </c>
      <c r="B30" s="196" t="s">
        <v>191</v>
      </c>
      <c r="C30" s="196"/>
      <c r="D30" s="100"/>
      <c r="E30" s="200"/>
      <c r="F30" s="201"/>
      <c r="G30" s="201"/>
      <c r="H30" s="201"/>
      <c r="I30" s="202"/>
    </row>
    <row r="31" spans="1:374" x14ac:dyDescent="0.15">
      <c r="A31" s="97">
        <f t="shared" si="7"/>
        <v>17</v>
      </c>
      <c r="B31" s="196" t="s">
        <v>192</v>
      </c>
      <c r="C31" s="196"/>
      <c r="D31" s="100"/>
      <c r="E31" s="200"/>
      <c r="F31" s="201"/>
      <c r="G31" s="201"/>
      <c r="H31" s="201"/>
      <c r="I31" s="202"/>
    </row>
    <row r="32" spans="1:374" x14ac:dyDescent="0.15">
      <c r="A32" s="97">
        <f t="shared" si="7"/>
        <v>18</v>
      </c>
      <c r="B32" s="196" t="s">
        <v>193</v>
      </c>
      <c r="C32" s="196"/>
      <c r="D32" s="100"/>
      <c r="E32" s="200"/>
      <c r="F32" s="201"/>
      <c r="G32" s="201"/>
      <c r="H32" s="201"/>
      <c r="I32" s="202"/>
    </row>
    <row r="33" spans="1:16" x14ac:dyDescent="0.15">
      <c r="A33" s="97">
        <f t="shared" si="7"/>
        <v>19</v>
      </c>
      <c r="B33" s="196" t="s">
        <v>194</v>
      </c>
      <c r="C33" s="196"/>
      <c r="D33" s="100"/>
      <c r="E33" s="200"/>
      <c r="F33" s="201"/>
      <c r="G33" s="201"/>
      <c r="H33" s="201"/>
      <c r="I33" s="202"/>
    </row>
    <row r="34" spans="1:16" x14ac:dyDescent="0.15">
      <c r="A34" s="97">
        <f t="shared" si="7"/>
        <v>20</v>
      </c>
      <c r="B34" s="196" t="s">
        <v>195</v>
      </c>
      <c r="C34" s="196"/>
      <c r="D34" s="100"/>
      <c r="E34" s="200"/>
      <c r="F34" s="201"/>
      <c r="G34" s="201"/>
      <c r="H34" s="201"/>
      <c r="I34" s="202"/>
    </row>
    <row r="35" spans="1:16" ht="25.5" customHeight="1" x14ac:dyDescent="0.15">
      <c r="E35" s="203"/>
      <c r="F35" s="204"/>
      <c r="G35" s="204"/>
      <c r="H35" s="204"/>
      <c r="I35" s="205"/>
    </row>
    <row r="36" spans="1:16" x14ac:dyDescent="0.15">
      <c r="A36" t="s">
        <v>196</v>
      </c>
      <c r="B36" t="s">
        <v>197</v>
      </c>
    </row>
    <row r="37" spans="1:16" x14ac:dyDescent="0.15">
      <c r="A37" t="s">
        <v>198</v>
      </c>
      <c r="B37" t="s">
        <v>199</v>
      </c>
      <c r="L37" s="197" t="s">
        <v>183</v>
      </c>
      <c r="M37" s="198"/>
      <c r="N37" s="198"/>
      <c r="O37" s="198"/>
      <c r="P37" s="199"/>
    </row>
    <row r="38" spans="1:16" x14ac:dyDescent="0.15">
      <c r="A38" t="s">
        <v>200</v>
      </c>
      <c r="B38" t="s">
        <v>201</v>
      </c>
      <c r="L38" s="200"/>
      <c r="M38" s="201"/>
      <c r="N38" s="201"/>
      <c r="O38" s="201"/>
      <c r="P38" s="202"/>
    </row>
    <row r="39" spans="1:16" x14ac:dyDescent="0.15">
      <c r="A39" t="s">
        <v>202</v>
      </c>
      <c r="B39" t="s">
        <v>203</v>
      </c>
      <c r="L39" s="200"/>
      <c r="M39" s="201"/>
      <c r="N39" s="201"/>
      <c r="O39" s="201"/>
      <c r="P39" s="202"/>
    </row>
    <row r="40" spans="1:16" x14ac:dyDescent="0.15">
      <c r="A40" t="s">
        <v>204</v>
      </c>
      <c r="B40" t="s">
        <v>205</v>
      </c>
      <c r="L40" s="200"/>
      <c r="M40" s="201"/>
      <c r="N40" s="201"/>
      <c r="O40" s="201"/>
      <c r="P40" s="202"/>
    </row>
    <row r="41" spans="1:16" x14ac:dyDescent="0.15">
      <c r="A41" t="s">
        <v>206</v>
      </c>
      <c r="B41" t="s">
        <v>207</v>
      </c>
      <c r="L41" s="200"/>
      <c r="M41" s="201"/>
      <c r="N41" s="201"/>
      <c r="O41" s="201"/>
      <c r="P41" s="202"/>
    </row>
    <row r="42" spans="1:16" x14ac:dyDescent="0.15">
      <c r="A42" t="s">
        <v>208</v>
      </c>
      <c r="B42" t="s">
        <v>209</v>
      </c>
      <c r="L42" s="200"/>
      <c r="M42" s="201"/>
      <c r="N42" s="201"/>
      <c r="O42" s="201"/>
      <c r="P42" s="202"/>
    </row>
    <row r="43" spans="1:16" x14ac:dyDescent="0.15">
      <c r="A43" t="s">
        <v>210</v>
      </c>
      <c r="B43" t="s">
        <v>211</v>
      </c>
      <c r="L43" s="200"/>
      <c r="M43" s="201"/>
      <c r="N43" s="201"/>
      <c r="O43" s="201"/>
      <c r="P43" s="202"/>
    </row>
    <row r="44" spans="1:16" x14ac:dyDescent="0.15">
      <c r="A44" t="s">
        <v>212</v>
      </c>
      <c r="B44" t="s">
        <v>213</v>
      </c>
      <c r="L44" s="200"/>
      <c r="M44" s="201"/>
      <c r="N44" s="201"/>
      <c r="O44" s="201"/>
      <c r="P44" s="202"/>
    </row>
    <row r="45" spans="1:16" x14ac:dyDescent="0.15">
      <c r="A45" t="s">
        <v>214</v>
      </c>
      <c r="B45" t="s">
        <v>215</v>
      </c>
      <c r="L45" s="200"/>
      <c r="M45" s="201"/>
      <c r="N45" s="201"/>
      <c r="O45" s="201"/>
      <c r="P45" s="202"/>
    </row>
    <row r="46" spans="1:16" x14ac:dyDescent="0.15">
      <c r="A46" t="s">
        <v>216</v>
      </c>
      <c r="B46" t="s">
        <v>217</v>
      </c>
      <c r="L46" s="200"/>
      <c r="M46" s="201"/>
      <c r="N46" s="201"/>
      <c r="O46" s="201"/>
      <c r="P46" s="202"/>
    </row>
    <row r="47" spans="1:16" x14ac:dyDescent="0.15">
      <c r="A47" t="s">
        <v>218</v>
      </c>
      <c r="B47" t="s">
        <v>219</v>
      </c>
      <c r="L47" s="200"/>
      <c r="M47" s="201"/>
      <c r="N47" s="201"/>
      <c r="O47" s="201"/>
      <c r="P47" s="202"/>
    </row>
    <row r="48" spans="1:16" x14ac:dyDescent="0.15">
      <c r="A48" t="s">
        <v>220</v>
      </c>
      <c r="B48" t="s">
        <v>221</v>
      </c>
      <c r="L48" s="200"/>
      <c r="M48" s="201"/>
      <c r="N48" s="201"/>
      <c r="O48" s="201"/>
      <c r="P48" s="202"/>
    </row>
    <row r="49" spans="1:16" x14ac:dyDescent="0.15">
      <c r="A49" t="s">
        <v>222</v>
      </c>
      <c r="B49" t="s">
        <v>223</v>
      </c>
      <c r="L49" s="200"/>
      <c r="M49" s="201"/>
      <c r="N49" s="201"/>
      <c r="O49" s="201"/>
      <c r="P49" s="202"/>
    </row>
    <row r="50" spans="1:16" ht="26.25" customHeight="1" x14ac:dyDescent="0.15">
      <c r="A50" t="s">
        <v>224</v>
      </c>
      <c r="B50" t="s">
        <v>225</v>
      </c>
      <c r="L50" s="203"/>
      <c r="M50" s="204"/>
      <c r="N50" s="204"/>
      <c r="O50" s="204"/>
      <c r="P50" s="205"/>
    </row>
    <row r="51" spans="1:16" x14ac:dyDescent="0.15">
      <c r="A51" t="s">
        <v>226</v>
      </c>
      <c r="B51" t="s">
        <v>227</v>
      </c>
    </row>
    <row r="52" spans="1:16" x14ac:dyDescent="0.15">
      <c r="A52" t="s">
        <v>228</v>
      </c>
      <c r="B52" t="s">
        <v>229</v>
      </c>
    </row>
    <row r="53" spans="1:16" x14ac:dyDescent="0.15">
      <c r="A53" t="s">
        <v>230</v>
      </c>
      <c r="B53" t="s">
        <v>231</v>
      </c>
    </row>
    <row r="54" spans="1:16" x14ac:dyDescent="0.15">
      <c r="A54" t="s">
        <v>232</v>
      </c>
      <c r="B54" t="s">
        <v>233</v>
      </c>
    </row>
    <row r="55" spans="1:16" x14ac:dyDescent="0.15">
      <c r="A55" t="s">
        <v>234</v>
      </c>
      <c r="B55" t="s">
        <v>235</v>
      </c>
    </row>
    <row r="56" spans="1:16" x14ac:dyDescent="0.15">
      <c r="A56" t="s">
        <v>236</v>
      </c>
      <c r="B56" t="s">
        <v>237</v>
      </c>
    </row>
    <row r="57" spans="1:16" x14ac:dyDescent="0.15">
      <c r="A57" t="s">
        <v>238</v>
      </c>
      <c r="B57" t="s">
        <v>239</v>
      </c>
    </row>
    <row r="58" spans="1:16" x14ac:dyDescent="0.15">
      <c r="A58" t="s">
        <v>240</v>
      </c>
      <c r="B58" t="s">
        <v>241</v>
      </c>
    </row>
    <row r="59" spans="1:16" x14ac:dyDescent="0.15">
      <c r="A59" t="s">
        <v>242</v>
      </c>
      <c r="B59" t="s">
        <v>243</v>
      </c>
    </row>
    <row r="60" spans="1:16" x14ac:dyDescent="0.15">
      <c r="A60" t="s">
        <v>244</v>
      </c>
      <c r="B60" t="s">
        <v>245</v>
      </c>
    </row>
    <row r="61" spans="1:16" x14ac:dyDescent="0.15">
      <c r="A61" t="s">
        <v>246</v>
      </c>
      <c r="B61" t="s">
        <v>247</v>
      </c>
    </row>
    <row r="62" spans="1:16" x14ac:dyDescent="0.15">
      <c r="A62" t="s">
        <v>248</v>
      </c>
      <c r="B62" t="s">
        <v>249</v>
      </c>
    </row>
    <row r="63" spans="1:16" x14ac:dyDescent="0.15">
      <c r="A63" t="s">
        <v>250</v>
      </c>
      <c r="B63" t="s">
        <v>251</v>
      </c>
    </row>
    <row r="64" spans="1:16" x14ac:dyDescent="0.15">
      <c r="A64" t="s">
        <v>252</v>
      </c>
      <c r="B64" t="s">
        <v>253</v>
      </c>
    </row>
    <row r="65" spans="1:2" x14ac:dyDescent="0.15">
      <c r="A65" t="s">
        <v>254</v>
      </c>
      <c r="B65" t="s">
        <v>255</v>
      </c>
    </row>
    <row r="66" spans="1:2" x14ac:dyDescent="0.15">
      <c r="A66" t="s">
        <v>256</v>
      </c>
      <c r="B66" t="s">
        <v>257</v>
      </c>
    </row>
    <row r="67" spans="1:2" x14ac:dyDescent="0.15">
      <c r="A67" t="s">
        <v>258</v>
      </c>
      <c r="B67" t="s">
        <v>257</v>
      </c>
    </row>
    <row r="68" spans="1:2" x14ac:dyDescent="0.15">
      <c r="A68" t="s">
        <v>259</v>
      </c>
      <c r="B68" t="s">
        <v>257</v>
      </c>
    </row>
    <row r="69" spans="1:2" x14ac:dyDescent="0.15">
      <c r="A69" t="s">
        <v>260</v>
      </c>
      <c r="B69" t="s">
        <v>257</v>
      </c>
    </row>
    <row r="70" spans="1:2" x14ac:dyDescent="0.15">
      <c r="A70" t="s">
        <v>261</v>
      </c>
      <c r="B70" t="s">
        <v>257</v>
      </c>
    </row>
    <row r="71" spans="1:2" x14ac:dyDescent="0.15">
      <c r="A71" t="s">
        <v>262</v>
      </c>
      <c r="B71" t="s">
        <v>257</v>
      </c>
    </row>
    <row r="72" spans="1:2" x14ac:dyDescent="0.15">
      <c r="A72" t="s">
        <v>263</v>
      </c>
      <c r="B72" t="s">
        <v>257</v>
      </c>
    </row>
    <row r="73" spans="1:2" x14ac:dyDescent="0.15">
      <c r="A73" t="s">
        <v>264</v>
      </c>
      <c r="B73" t="s">
        <v>257</v>
      </c>
    </row>
    <row r="74" spans="1:2" x14ac:dyDescent="0.15">
      <c r="A74" t="s">
        <v>265</v>
      </c>
      <c r="B74" t="s">
        <v>257</v>
      </c>
    </row>
    <row r="75" spans="1:2" x14ac:dyDescent="0.15">
      <c r="A75" t="s">
        <v>266</v>
      </c>
      <c r="B75" t="s">
        <v>257</v>
      </c>
    </row>
    <row r="76" spans="1:2" x14ac:dyDescent="0.15">
      <c r="A76" t="s">
        <v>267</v>
      </c>
      <c r="B76" t="s">
        <v>257</v>
      </c>
    </row>
    <row r="77" spans="1:2" x14ac:dyDescent="0.15">
      <c r="A77" t="s">
        <v>268</v>
      </c>
      <c r="B77" t="s">
        <v>257</v>
      </c>
    </row>
    <row r="78" spans="1:2" x14ac:dyDescent="0.15">
      <c r="A78" t="s">
        <v>269</v>
      </c>
      <c r="B78" t="s">
        <v>257</v>
      </c>
    </row>
    <row r="79" spans="1:2" x14ac:dyDescent="0.15">
      <c r="A79" t="s">
        <v>270</v>
      </c>
      <c r="B79" t="s">
        <v>257</v>
      </c>
    </row>
    <row r="80" spans="1:2" x14ac:dyDescent="0.15">
      <c r="A80" t="s">
        <v>271</v>
      </c>
      <c r="B80" t="s">
        <v>257</v>
      </c>
    </row>
    <row r="81" spans="1:2" x14ac:dyDescent="0.15">
      <c r="A81" t="s">
        <v>272</v>
      </c>
      <c r="B81" t="s">
        <v>257</v>
      </c>
    </row>
    <row r="82" spans="1:2" x14ac:dyDescent="0.15">
      <c r="A82" t="s">
        <v>273</v>
      </c>
      <c r="B82" t="s">
        <v>257</v>
      </c>
    </row>
    <row r="83" spans="1:2" x14ac:dyDescent="0.15">
      <c r="A83" t="s">
        <v>274</v>
      </c>
      <c r="B83" t="s">
        <v>257</v>
      </c>
    </row>
    <row r="84" spans="1:2" x14ac:dyDescent="0.15">
      <c r="A84" t="s">
        <v>275</v>
      </c>
      <c r="B84" t="s">
        <v>257</v>
      </c>
    </row>
    <row r="85" spans="1:2" x14ac:dyDescent="0.15">
      <c r="A85" t="s">
        <v>276</v>
      </c>
      <c r="B85" t="s">
        <v>257</v>
      </c>
    </row>
    <row r="86" spans="1:2" x14ac:dyDescent="0.15">
      <c r="A86" t="s">
        <v>277</v>
      </c>
      <c r="B86" t="s">
        <v>278</v>
      </c>
    </row>
    <row r="87" spans="1:2" x14ac:dyDescent="0.15">
      <c r="A87" t="s">
        <v>279</v>
      </c>
      <c r="B87" t="s">
        <v>278</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産業03</cp:lastModifiedBy>
  <cp:lastPrinted>2021-01-27T00:09:08Z</cp:lastPrinted>
  <dcterms:created xsi:type="dcterms:W3CDTF">2020-12-15T03:36:09Z</dcterms:created>
  <dcterms:modified xsi:type="dcterms:W3CDTF">2021-01-27T05:06:18Z</dcterms:modified>
  <cp:category/>
</cp:coreProperties>
</file>